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0490" windowHeight="7830"/>
  </bookViews>
  <sheets>
    <sheet name="2019年以来科研项目（横向）有关情况统计表" sheetId="1" r:id="rId1"/>
  </sheets>
  <definedNames>
    <definedName name="_xlnm._FilterDatabase" localSheetId="0" hidden="1">'2019年以来科研项目（横向）有关情况统计表'!$A$3:$T$50</definedName>
  </definedNames>
  <calcPr calcId="144525"/>
</workbook>
</file>

<file path=xl/calcChain.xml><?xml version="1.0" encoding="utf-8"?>
<calcChain xmlns="http://schemas.openxmlformats.org/spreadsheetml/2006/main"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6" i="1"/>
  <c r="S28" i="1"/>
  <c r="S29" i="1"/>
  <c r="S30" i="1"/>
  <c r="S31" i="1"/>
  <c r="S32" i="1"/>
  <c r="S36" i="1"/>
  <c r="S38" i="1"/>
  <c r="S39" i="1"/>
  <c r="S40" i="1"/>
  <c r="S41" i="1"/>
  <c r="S42" i="1"/>
  <c r="S43" i="1"/>
  <c r="S44" i="1"/>
  <c r="S45" i="1"/>
  <c r="S46" i="1"/>
  <c r="S47" i="1"/>
  <c r="S48" i="1"/>
  <c r="S49" i="1"/>
  <c r="S4" i="1"/>
  <c r="N27" i="1" l="1"/>
  <c r="S27" i="1" s="1"/>
  <c r="N25" i="1"/>
  <c r="S25" i="1" s="1"/>
</calcChain>
</file>

<file path=xl/sharedStrings.xml><?xml version="1.0" encoding="utf-8"?>
<sst xmlns="http://schemas.openxmlformats.org/spreadsheetml/2006/main" count="442" uniqueCount="307">
  <si>
    <t>序号</t>
  </si>
  <si>
    <t>年份</t>
  </si>
  <si>
    <t>项目名称</t>
  </si>
  <si>
    <t>项目负责人</t>
  </si>
  <si>
    <t>联系电话</t>
  </si>
  <si>
    <t>委托单位</t>
  </si>
  <si>
    <t>委托单位联系人</t>
  </si>
  <si>
    <t>项目起止
时间</t>
  </si>
  <si>
    <t>主要参加人员</t>
  </si>
  <si>
    <t>项目服务
主要内容</t>
  </si>
  <si>
    <t>项目资金来源
（单位）</t>
  </si>
  <si>
    <t>项目
合同金额
（元）</t>
  </si>
  <si>
    <t>实际经费支出（元）</t>
  </si>
  <si>
    <t>科研差旅费</t>
  </si>
  <si>
    <t>科研劳务费</t>
  </si>
  <si>
    <t>资料费</t>
  </si>
  <si>
    <t>合作与交流费</t>
  </si>
  <si>
    <t>管理费</t>
  </si>
  <si>
    <t>丽水市财政国库支付中心职工生活技能培训之烘培技能培训</t>
  </si>
  <si>
    <t>洪毅</t>
  </si>
  <si>
    <t>张奇</t>
  </si>
  <si>
    <t>丽水财政国库支付中心</t>
  </si>
  <si>
    <t>胡怡虹</t>
  </si>
  <si>
    <t>社会服务</t>
  </si>
  <si>
    <t>2019.03-2019.04</t>
  </si>
  <si>
    <t>洪毅邓冈</t>
  </si>
  <si>
    <t>烘焙技能培训</t>
  </si>
  <si>
    <t>宁波银行开业仪式礼仪服务</t>
  </si>
  <si>
    <t>高卫红</t>
  </si>
  <si>
    <t>南明文化传媒有限公司</t>
  </si>
  <si>
    <t>刘良群</t>
  </si>
  <si>
    <t>2019.02-2019.03</t>
  </si>
  <si>
    <t>丽水宁波银行开业庆典礼仪服务</t>
  </si>
  <si>
    <t>丽水万洋众创城开发有限公司商务礼仪培训</t>
  </si>
  <si>
    <t>丽水万洋众创城开发有限公司</t>
  </si>
  <si>
    <t>叶晶晶</t>
  </si>
  <si>
    <t>丽水万洋众创商务礼仪培训班</t>
  </si>
  <si>
    <t>丽水工业园区微信公众平台技术扶持</t>
  </si>
  <si>
    <t>陈静</t>
  </si>
  <si>
    <t>丽水工业园区</t>
  </si>
  <si>
    <t>金鑫</t>
  </si>
  <si>
    <t>2018.10-2019.03</t>
  </si>
  <si>
    <t>苏秀梅、陈慧妙</t>
  </si>
  <si>
    <t>微信公众平台技术扶持</t>
  </si>
  <si>
    <t xml:space="preserve"> 2019年国家安全法宣讲讲解活动服务</t>
  </si>
  <si>
    <t>吴保刚</t>
  </si>
  <si>
    <t>丽水人民政府对外联络办公室</t>
  </si>
  <si>
    <t>陈春锋</t>
  </si>
  <si>
    <t>2019.04-2019.06</t>
  </si>
  <si>
    <t>吴保刚，李应子</t>
  </si>
  <si>
    <t>宣讲服务</t>
  </si>
  <si>
    <t>丽水经济开发区总工会“家庭园艺”技能培训项目协议</t>
  </si>
  <si>
    <t>邱东萍</t>
  </si>
  <si>
    <t>丽水经济开发区总工会</t>
  </si>
  <si>
    <t>曾林</t>
  </si>
  <si>
    <t>2019.04-2019.05</t>
  </si>
  <si>
    <t>邱东萍、应俊辉</t>
  </si>
  <si>
    <t>家居多肉花卉养护、景观多肉组盆制作</t>
  </si>
  <si>
    <t>方立税务师事务所劳务委托</t>
  </si>
  <si>
    <t>蔡梦颖</t>
  </si>
  <si>
    <t>方立税务师事务所</t>
  </si>
  <si>
    <t>2019.03-2019.06</t>
  </si>
  <si>
    <t>蔡梦颖及学生</t>
  </si>
  <si>
    <t>税务服务</t>
  </si>
  <si>
    <t>黄精栽培土壤检测</t>
  </si>
  <si>
    <t>傅冰</t>
  </si>
  <si>
    <t>丽水市林科院</t>
  </si>
  <si>
    <t>刘跃钧</t>
  </si>
  <si>
    <t>2019.11-2019.12</t>
  </si>
  <si>
    <t>傅冰、丁鸿</t>
  </si>
  <si>
    <t>土壤成分测定</t>
  </si>
  <si>
    <t>文旅融合背景下的瓯江山水诗之路策划</t>
  </si>
  <si>
    <t>梁忆南</t>
  </si>
  <si>
    <t>丽水市文广旅体局</t>
  </si>
  <si>
    <t>魏秀慧</t>
  </si>
  <si>
    <t>2019.04-2019.10</t>
  </si>
  <si>
    <t>李伟红、王惠民、刘秀峰、谭振华、吴地花、华华、蓝炜、阙敏慧、鲁晓敏、吴旭丽、张俏、王培才、吴燕华、刘沁雨</t>
  </si>
  <si>
    <t>开展丽水瓯江诗路发展空间布局研究，形成专题策划和工作建议，完成《文旅融合背景下的瓯江山水诗路策划》</t>
  </si>
  <si>
    <t>“ 乡村春晚”数字化扶贫工作项目</t>
  </si>
  <si>
    <t>周荟</t>
  </si>
  <si>
    <t>文化和旅游部全国公共文化发展中心</t>
  </si>
  <si>
    <t>颜芳</t>
  </si>
  <si>
    <t>2019.08—2019.12</t>
  </si>
  <si>
    <t>周荟，谭啸，彭慧，罗涛，吕羚，吴俊泽</t>
  </si>
  <si>
    <t>课程设置，讲课，会务组织</t>
  </si>
  <si>
    <t>“三农六方”项目香菇工厂化栽培技术</t>
  </si>
  <si>
    <t>陈俏彪</t>
  </si>
  <si>
    <t>浙江省种植业管理局</t>
  </si>
  <si>
    <t>陆中华</t>
  </si>
  <si>
    <t>2018.08-2019.12</t>
  </si>
  <si>
    <t>陈俏彪、毛可红</t>
  </si>
  <si>
    <t>本项目负责适合工厂化生产的香菇培养基配方及菌棒机械化、集约化高效生产技术研发与示范；香菇周年化育菇设施与装备系统及其配套工艺技术研发；工厂化香菇高密度栽培、高效集中出菇等配套技术的研究。</t>
  </si>
  <si>
    <t>丽水市美丽乡村建设绿化植物的选择与配置研究和示范</t>
  </si>
  <si>
    <t>金敏华</t>
  </si>
  <si>
    <t>丽水市林业科学研究院
（后改为华东药用植物园科研管理中心）</t>
  </si>
  <si>
    <t>戴海英</t>
  </si>
  <si>
    <t>2019.07-2020.12</t>
  </si>
  <si>
    <t>潘温文</t>
  </si>
  <si>
    <t>1、对丽水市美丽乡村绿化植物进行筛选。
2、对丽水市美丽乡村绿化植物配置进行研究。
3、建立和筛选丽水市美丽乡村绿化示范点。</t>
  </si>
  <si>
    <t>丽水市林业科学研究院</t>
  </si>
  <si>
    <t>丽水白云森林公园国家森林康养基地建设方案编制项目</t>
  </si>
  <si>
    <t>应俊辉</t>
  </si>
  <si>
    <t>丽水白云山森林公园管理处</t>
  </si>
  <si>
    <t>梁炜</t>
  </si>
  <si>
    <t>2019.07-2019.08</t>
  </si>
  <si>
    <t>柴红玲、刘卓香</t>
  </si>
  <si>
    <t>丽水白云森林公园国家森林康养基地建设方案及申报书编制</t>
  </si>
  <si>
    <t>丽水“十四五“时期完善市区教育投入机制研究</t>
  </si>
  <si>
    <t>丽水教育局</t>
  </si>
  <si>
    <t>翁立辉</t>
  </si>
  <si>
    <t>2019.06-2020.03</t>
  </si>
  <si>
    <t>项春媛、陈健平、李伦富、施燕薇、陈旭堂、陈  斌、侯芳妮、潘瑶婷</t>
  </si>
  <si>
    <t>十四五市区教育规划编制</t>
  </si>
  <si>
    <t>丽水市“十四五”时期人力资源社会保障工作思路和重点举措研究报告编制项目</t>
  </si>
  <si>
    <t>丽水人社局</t>
  </si>
  <si>
    <t>周广</t>
  </si>
  <si>
    <t>吴刚、童素娟、樊钱涛、李伦富、项春媛、刘建军、钟扬</t>
  </si>
  <si>
    <t>十四五市人力资源规划编制</t>
  </si>
  <si>
    <t>土壤化验</t>
  </si>
  <si>
    <t>施林妹</t>
  </si>
  <si>
    <t>丽水林科院</t>
  </si>
  <si>
    <t>杜有新</t>
  </si>
  <si>
    <t>2019.01-2020.12</t>
  </si>
  <si>
    <t>杜有新、方钰杰等</t>
  </si>
  <si>
    <t>云和县教育局布局专项规划</t>
  </si>
  <si>
    <t>云和教育局</t>
  </si>
  <si>
    <t>林定跃</t>
  </si>
  <si>
    <t>叶翔、刘建军、陈健平、李伦富、施燕薇、诸葛晏、陈  斌、项春媛、张永蕾、徐慧琴</t>
  </si>
  <si>
    <t>云和教育局布局专项规划编制</t>
  </si>
  <si>
    <t>香菇成型颗粒菌种研制及套智能接种机研发</t>
  </si>
  <si>
    <t>浙江省农业技术推广中心</t>
  </si>
  <si>
    <t>陈俏彪、毛可红、朱姝蕊</t>
  </si>
  <si>
    <t>1.研制成型颗粒菌种；2.研发适合颗粒菌种智能化接种的配套设备。</t>
  </si>
  <si>
    <t>禾户外重竹家具设计</t>
  </si>
  <si>
    <t>卢海锋</t>
  </si>
  <si>
    <t>浙江佳禾竹业科技有限公司</t>
  </si>
  <si>
    <t>吴子文</t>
  </si>
  <si>
    <t>2019.09-2020.12</t>
  </si>
  <si>
    <t>卢海锋、李国斌</t>
  </si>
  <si>
    <t>户外重组竹家具设计</t>
  </si>
  <si>
    <t>体育场馆管理体制、运营机制改革创新研究</t>
  </si>
  <si>
    <t>刘建军</t>
  </si>
  <si>
    <t>丽水体育场馆管理中心</t>
  </si>
  <si>
    <t>李海龙</t>
  </si>
  <si>
    <t>2019.06-2019.10</t>
  </si>
  <si>
    <t>钟扬、诸葛晏</t>
  </si>
  <si>
    <t>项目调研和报告撰写</t>
  </si>
  <si>
    <t>丽水市市本级行政事业单位内部控制建设试点项目</t>
  </si>
  <si>
    <t>钭志斌</t>
  </si>
  <si>
    <t>丽水会计学会</t>
  </si>
  <si>
    <t>周晓春</t>
  </si>
  <si>
    <t>应畅，沈璐，市会计领军人才等</t>
  </si>
  <si>
    <t>完成7家试点单位内控建设。</t>
  </si>
  <si>
    <t>2019年丽水“人才科技”峰会莲都分会活动</t>
  </si>
  <si>
    <t>刘亮</t>
  </si>
  <si>
    <t>莲都区委组织部</t>
  </si>
  <si>
    <t>柳晓云</t>
  </si>
  <si>
    <t>2019.09-2019.10</t>
  </si>
  <si>
    <t>陆惠敏、李炜炜、胡红霞、吴宁、余红平、徐骥</t>
  </si>
  <si>
    <r>
      <rPr>
        <sz val="10"/>
        <rFont val="仿宋_GB2312"/>
        <charset val="134"/>
      </rPr>
      <t>协调举办2019丽水“人才</t>
    </r>
    <r>
      <rPr>
        <sz val="10"/>
        <rFont val="Times New Roman"/>
        <family val="1"/>
      </rPr>
      <t>•</t>
    </r>
    <r>
      <rPr>
        <sz val="10"/>
        <rFont val="仿宋_GB2312"/>
        <charset val="134"/>
      </rPr>
      <t>科技”峰会莲都分会，负责活动方案设计、专家接待服务、会场布置、会议材料、志愿者服务、会议主持、后勤保障与协调等。</t>
    </r>
  </si>
  <si>
    <t>万邦天义会计师事务所综合岗位规范化建设咨询服务</t>
  </si>
  <si>
    <t>万邦天义会计师事务所</t>
  </si>
  <si>
    <t>2019.07-2019.12</t>
  </si>
  <si>
    <t>云和县污水零直排区创建城区排查</t>
  </si>
  <si>
    <t>蓝美珍</t>
  </si>
  <si>
    <t>云和县“五水共治”工作领导小组办公室</t>
  </si>
  <si>
    <t>王永春</t>
  </si>
  <si>
    <t>2019.5.10-2019.8.30</t>
  </si>
  <si>
    <t>刘泽刚、龚林鸿、富春伟、蓝美珍、应志成、张吉祥、邓水波、杨俊、吴晓红、吴柳平、田乐松</t>
  </si>
  <si>
    <t>雨污分流排查摸底。</t>
  </si>
  <si>
    <t>云和雪梨果实品质评价</t>
  </si>
  <si>
    <t>王英珍</t>
  </si>
  <si>
    <t>丽水农业农村局</t>
  </si>
  <si>
    <t>2019.11-2021.12</t>
  </si>
  <si>
    <t>潘芝梅</t>
  </si>
  <si>
    <t>云和雪梨品质检测及提升</t>
  </si>
  <si>
    <t>企业员工生涯技能提升</t>
  </si>
  <si>
    <t>丁茂芬</t>
  </si>
  <si>
    <t>衢州大可农资有限公司</t>
  </si>
  <si>
    <t>柴聪艳</t>
  </si>
  <si>
    <t>2019.11.12--2020.12.31</t>
  </si>
  <si>
    <t>江建秧</t>
  </si>
  <si>
    <t>员工生涯团辅、咨询、培训</t>
  </si>
  <si>
    <t>捷英飞体育发展公司社区体育健身指导服务</t>
  </si>
  <si>
    <t>王慧霞</t>
  </si>
  <si>
    <t>丽水捷英飞体育发展有限公司</t>
  </si>
  <si>
    <t>崔齐</t>
  </si>
  <si>
    <t>2019.11.20--2020.12.31</t>
  </si>
  <si>
    <t>刘才强、林辉、张俊波、李振</t>
  </si>
  <si>
    <t>健身指导服务</t>
  </si>
  <si>
    <t>系统运维管理系统</t>
  </si>
  <si>
    <t>叶勇</t>
  </si>
  <si>
    <t>丽水微米信息科技有限公司</t>
  </si>
  <si>
    <t>陈剑光</t>
  </si>
  <si>
    <t>201911.30--2020.6.30</t>
  </si>
  <si>
    <t>项目资询</t>
  </si>
  <si>
    <t>基层智能警务管理系统</t>
  </si>
  <si>
    <t>丽水万松梅松花园18-2-102院落景观设计</t>
  </si>
  <si>
    <t>陈苏勇</t>
  </si>
  <si>
    <t>丽水市小虫园艺有限公司</t>
  </si>
  <si>
    <t>沈洪涛</t>
  </si>
  <si>
    <t>2019.11.15-2020.5.15</t>
  </si>
  <si>
    <t>胡秀萍</t>
  </si>
  <si>
    <t>东渡段美丽乡村风景线景观设计</t>
  </si>
  <si>
    <t>330东渡段美丽乡村风景线景观设计</t>
  </si>
  <si>
    <t>缙云县政府北侧绿地设计</t>
  </si>
  <si>
    <t>2019.11.15-2020.5.16</t>
  </si>
  <si>
    <t>庆元县教育布局专项规划(2020-2035)</t>
  </si>
  <si>
    <t>庆元教育局</t>
  </si>
  <si>
    <t>刘长荣</t>
  </si>
  <si>
    <t>2019.04-2020.03</t>
  </si>
  <si>
    <t>陈健平、李伦富、施燕薇、陈旭堂、陈  斌、项春媛</t>
  </si>
  <si>
    <t>十四五规划编制</t>
  </si>
  <si>
    <t>快餐与外卖平台的网站设计</t>
  </si>
  <si>
    <t>郑利华</t>
  </si>
  <si>
    <t>丽水彪将军快餐厅</t>
  </si>
  <si>
    <t>赵伟标</t>
  </si>
  <si>
    <t>2019.09-2020.10</t>
  </si>
  <si>
    <t>网站页面设计</t>
  </si>
  <si>
    <t>物业管理系统</t>
  </si>
  <si>
    <t>郑翔</t>
  </si>
  <si>
    <t>丽水碧盛物业管理公司</t>
  </si>
  <si>
    <t>章剑超</t>
  </si>
  <si>
    <t>2019.11.29-2020.6.30</t>
  </si>
  <si>
    <t>项目咨询</t>
  </si>
  <si>
    <t>丽水市浅草茶舍网站建设</t>
  </si>
  <si>
    <t>陈庆</t>
  </si>
  <si>
    <t>丽水浅草茶舍</t>
  </si>
  <si>
    <t>陈宏</t>
  </si>
  <si>
    <t>2019.12.2-2020.6.24</t>
  </si>
  <si>
    <t>企业人力资源专项法律服务</t>
  </si>
  <si>
    <t>叶家红</t>
  </si>
  <si>
    <t>2019.12.3-2020.5.30</t>
  </si>
  <si>
    <t>合同审查、修订、起草</t>
  </si>
  <si>
    <t xml:space="preserve"> 跨境电子商务平台运营服务</t>
  </si>
  <si>
    <t>廖晓燕</t>
  </si>
  <si>
    <t>丽水奔腾电脑商行</t>
  </si>
  <si>
    <t>雷周盼</t>
  </si>
  <si>
    <t>2019.11.20-2020.12.30</t>
  </si>
  <si>
    <t>侯芳妮、张丽芳、郑明、王丽丽</t>
  </si>
  <si>
    <t>跨境电商平台运营</t>
  </si>
  <si>
    <t>庆元县总工会行政事业单位内部控制建设</t>
  </si>
  <si>
    <t>应畅</t>
  </si>
  <si>
    <t>庆元总工会</t>
  </si>
  <si>
    <t>毛玉芬</t>
  </si>
  <si>
    <t>2019.04-2020.04</t>
  </si>
  <si>
    <t>完成庆元县总工会行政事业单位内部控制建设</t>
  </si>
  <si>
    <t>新媒体技术应用能力提升</t>
  </si>
  <si>
    <t>张定俊</t>
  </si>
  <si>
    <t>金丽温高速公路有限公司监控中心</t>
  </si>
  <si>
    <t>胡晓慧</t>
  </si>
  <si>
    <t>2019.11-2020.5</t>
  </si>
  <si>
    <t>王竹泉 金敏华</t>
  </si>
  <si>
    <t>提升高速公路技术人员新媒体技术应用能力</t>
  </si>
  <si>
    <t>2019年中国仙都祭祀轩辕黄帝大典礼生服务</t>
  </si>
  <si>
    <t>蔡敏华</t>
  </si>
  <si>
    <t>缙云机关事务局</t>
  </si>
  <si>
    <t>田理渊</t>
  </si>
  <si>
    <t>2019.08-2019.09</t>
  </si>
  <si>
    <t>蔡敏华、李艺、麻桃红、李应子</t>
  </si>
  <si>
    <t>选拔祭祀大典礼生，礼生培训、祭祀大典彩排，大典引领、司仪等各项礼生服务</t>
  </si>
  <si>
    <t>碧湖新城战略规划研究之文化创新研究</t>
  </si>
  <si>
    <t>李伟红</t>
  </si>
  <si>
    <t>浙江经略规划设计咨询有限公司</t>
  </si>
  <si>
    <t>禚振坤</t>
  </si>
  <si>
    <t>2019.12.02-2020.06.30</t>
  </si>
  <si>
    <t>梁忆南、刘建荣、李媛、胡建金、丁志远、叶健芬、蓝炜、阙敏慧、凌源、徐惠琴、叶军</t>
  </si>
  <si>
    <t>为《碧湖新城战略规划研究》提供两个专题支撑，提交《专题五：碧湖新城建设模式和管理体制创新研究》与《专题六：碧湖新城文化传承与创新研究》编制文本与相关电子资料。</t>
  </si>
  <si>
    <t>瓯江山水诗之路水文化支撑利用研究</t>
  </si>
  <si>
    <t>丽水水利局</t>
  </si>
  <si>
    <t>江政儒</t>
  </si>
  <si>
    <t>2019.12.09-2020.10.30</t>
  </si>
  <si>
    <t>李伟红、刘建荣、王惠民、李媛、谢未未、蓝炜、阙敏慧、凌源、叶军</t>
  </si>
  <si>
    <t>分析丽水瓯江山水诗之路的资源条件和开发现状，编制《瓯江山水诗之路水文化支撑利用研究报告》文本。</t>
  </si>
  <si>
    <t>松阳田园民宿建设与运营导则编写</t>
  </si>
  <si>
    <t>松阳农业农村局</t>
  </si>
  <si>
    <t>宋笑微</t>
  </si>
  <si>
    <t>2019.04-2022.10</t>
  </si>
  <si>
    <t>蔡敏华、林学会、颜峻瑜、吕科建、麻桃红、李田、张中一、黄建清、高阿丹</t>
  </si>
  <si>
    <t>制订基于松阳民宿建设导则、运营导则、管家服务SOP，制定松阳田园民宿评定实施细则.松阳民宿产业调研</t>
  </si>
  <si>
    <t>助力丽水森林康养产业协同创新联合体</t>
  </si>
  <si>
    <t>余红平</t>
  </si>
  <si>
    <t>浙江省科协</t>
  </si>
  <si>
    <t>毛芸芸</t>
  </si>
  <si>
    <t>2019.8-2020.12</t>
  </si>
  <si>
    <t>刘亮、曹菁菁、徐骥、应俊辉</t>
  </si>
  <si>
    <t>建立丽水森林康养产业协同创新联合体。建立专家服务团队。开展技术服务工作。开展学术交流活动。5. 开展人才培训工作，为丽水市康养从业人员和管理人员提供培训服务。</t>
  </si>
  <si>
    <t>丽水市中小学人脸识别方案设计</t>
  </si>
  <si>
    <t>季光献</t>
  </si>
  <si>
    <t>丽水信时信息科技有限公司</t>
  </si>
  <si>
    <t>李涛</t>
  </si>
  <si>
    <t>2019.12—2020.06</t>
  </si>
  <si>
    <t>黄冰、韩建林、丁利平、王竹泉</t>
  </si>
  <si>
    <t>人脸识别方案设计</t>
  </si>
  <si>
    <t xml:space="preserve"> 2019年 “莲工联心”公益活动服务</t>
  </si>
  <si>
    <t>张令霞</t>
  </si>
  <si>
    <t>莲都工人文化宫</t>
  </si>
  <si>
    <t>程美双</t>
  </si>
  <si>
    <t>2019年10月--2019年11月</t>
  </si>
  <si>
    <t>张令霞、丁红梅、双婷婷、叶银莲</t>
  </si>
  <si>
    <t>工会会员艺术技能培训</t>
  </si>
  <si>
    <t>技术培训</t>
  </si>
  <si>
    <t>科研项目</t>
  </si>
  <si>
    <t xml:space="preserve">项目性质
</t>
    <phoneticPr fontId="10" type="noConversion"/>
  </si>
  <si>
    <t>社会服务费用</t>
  </si>
  <si>
    <t>项目余额</t>
    <phoneticPr fontId="10" type="noConversion"/>
  </si>
  <si>
    <t>2019年科研项目（横向）有关情况统计表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</si>
</sst>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2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color rgb="FF000000"/>
      <name val="宋体"/>
      <family val="3"/>
      <charset val="134"/>
    </font>
    <font>
      <b/>
      <sz val="20"/>
      <color rgb="FF000000"/>
      <name val="黑体"/>
      <family val="3"/>
      <charset val="134"/>
    </font>
    <font>
      <sz val="10"/>
      <name val="宋体"/>
      <family val="3"/>
      <charset val="134"/>
    </font>
    <font>
      <sz val="10"/>
      <name val="等线"/>
      <charset val="134"/>
    </font>
    <font>
      <sz val="9"/>
      <color theme="1"/>
      <name val="等线"/>
      <charset val="134"/>
      <scheme val="minor"/>
    </font>
    <font>
      <sz val="10"/>
      <name val="Arial"/>
      <family val="2"/>
    </font>
    <font>
      <sz val="10"/>
      <name val="仿宋_GB2312"/>
      <charset val="134"/>
    </font>
    <font>
      <sz val="10"/>
      <name val="Times New Roman"/>
      <family val="1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76" fontId="4" fillId="0" borderId="9" xfId="0" applyNumberFormat="1" applyFont="1" applyBorder="1" applyAlignment="1" applyProtection="1">
      <alignment horizontal="center" vertical="center"/>
    </xf>
    <xf numFmtId="176" fontId="4" fillId="0" borderId="9" xfId="0" applyNumberFormat="1" applyFont="1" applyBorder="1" applyAlignment="1" applyProtection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50"/>
  <sheetViews>
    <sheetView tabSelected="1" workbookViewId="0">
      <pane ySplit="4" topLeftCell="A5" activePane="bottomLeft" state="frozen"/>
      <selection pane="bottomLeft" sqref="A1:T1"/>
    </sheetView>
  </sheetViews>
  <sheetFormatPr defaultColWidth="9" defaultRowHeight="14.25"/>
  <cols>
    <col min="1" max="1" width="4.375" style="2" customWidth="1"/>
    <col min="2" max="2" width="6" style="2" customWidth="1"/>
    <col min="3" max="3" width="17.5" customWidth="1"/>
    <col min="4" max="4" width="11.5" style="2" customWidth="1"/>
    <col min="5" max="5" width="12.25" style="2" customWidth="1"/>
    <col min="6" max="6" width="13.375" style="2" customWidth="1"/>
    <col min="7" max="7" width="9.75" customWidth="1"/>
    <col min="8" max="8" width="21.5" style="2" customWidth="1"/>
    <col min="9" max="9" width="26.75" style="3" customWidth="1"/>
    <col min="10" max="10" width="32.625" style="3" customWidth="1"/>
    <col min="11" max="11" width="13.625" style="2" customWidth="1"/>
    <col min="12" max="12" width="9.875" style="2" customWidth="1"/>
    <col min="13" max="13" width="8.875" style="2" customWidth="1"/>
    <col min="14" max="14" width="9.25" style="2" customWidth="1"/>
    <col min="15" max="15" width="7.5" style="2" customWidth="1"/>
    <col min="16" max="16" width="11" style="2" customWidth="1"/>
    <col min="17" max="17" width="9.25" style="2" customWidth="1"/>
    <col min="18" max="18" width="9.375" style="4" customWidth="1"/>
    <col min="19" max="19" width="12.25" style="4" customWidth="1"/>
    <col min="20" max="20" width="10.75" customWidth="1"/>
  </cols>
  <sheetData>
    <row r="1" spans="1:20" ht="26.25" thickBot="1">
      <c r="A1" s="42" t="s">
        <v>306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4.25" customHeight="1">
      <c r="A2" s="45" t="s">
        <v>0</v>
      </c>
      <c r="B2" s="47" t="s">
        <v>1</v>
      </c>
      <c r="C2" s="43" t="s">
        <v>2</v>
      </c>
      <c r="D2" s="43" t="s">
        <v>3</v>
      </c>
      <c r="E2" s="43" t="s">
        <v>4</v>
      </c>
      <c r="F2" s="45" t="s">
        <v>5</v>
      </c>
      <c r="G2" s="50" t="s">
        <v>6</v>
      </c>
      <c r="H2" s="52" t="s">
        <v>7</v>
      </c>
      <c r="I2" s="52" t="s">
        <v>8</v>
      </c>
      <c r="J2" s="34" t="s">
        <v>9</v>
      </c>
      <c r="K2" s="36" t="s">
        <v>10</v>
      </c>
      <c r="L2" s="38" t="s">
        <v>11</v>
      </c>
      <c r="M2" s="43" t="s">
        <v>12</v>
      </c>
      <c r="N2" s="43"/>
      <c r="O2" s="43"/>
      <c r="P2" s="43"/>
      <c r="Q2" s="43"/>
      <c r="R2" s="44"/>
      <c r="S2" s="33"/>
      <c r="T2" s="40" t="s">
        <v>303</v>
      </c>
    </row>
    <row r="3" spans="1:20" ht="29.25" thickBot="1">
      <c r="A3" s="46"/>
      <c r="B3" s="48"/>
      <c r="C3" s="49"/>
      <c r="D3" s="49"/>
      <c r="E3" s="49"/>
      <c r="F3" s="46"/>
      <c r="G3" s="51"/>
      <c r="H3" s="49"/>
      <c r="I3" s="53"/>
      <c r="J3" s="35"/>
      <c r="K3" s="37"/>
      <c r="L3" s="39"/>
      <c r="M3" s="20" t="s">
        <v>13</v>
      </c>
      <c r="N3" s="20" t="s">
        <v>14</v>
      </c>
      <c r="O3" s="20" t="s">
        <v>15</v>
      </c>
      <c r="P3" s="24" t="s">
        <v>16</v>
      </c>
      <c r="Q3" s="20" t="s">
        <v>17</v>
      </c>
      <c r="R3" s="19" t="s">
        <v>304</v>
      </c>
      <c r="S3" s="32" t="s">
        <v>305</v>
      </c>
      <c r="T3" s="41"/>
    </row>
    <row r="4" spans="1:20" s="1" customFormat="1" ht="36">
      <c r="A4" s="5">
        <v>1</v>
      </c>
      <c r="B4" s="6">
        <v>2019</v>
      </c>
      <c r="C4" s="6" t="s">
        <v>18</v>
      </c>
      <c r="D4" s="6" t="s">
        <v>19</v>
      </c>
      <c r="E4" s="6">
        <v>15215763290</v>
      </c>
      <c r="F4" s="6" t="s">
        <v>21</v>
      </c>
      <c r="G4" s="6" t="s">
        <v>22</v>
      </c>
      <c r="H4" s="6" t="s">
        <v>24</v>
      </c>
      <c r="I4" s="6" t="s">
        <v>25</v>
      </c>
      <c r="J4" s="6" t="s">
        <v>26</v>
      </c>
      <c r="K4" s="6" t="s">
        <v>21</v>
      </c>
      <c r="L4" s="6">
        <v>4000</v>
      </c>
      <c r="M4" s="6"/>
      <c r="N4" s="6">
        <v>1500</v>
      </c>
      <c r="O4" s="6"/>
      <c r="P4" s="6"/>
      <c r="Q4" s="6">
        <v>200</v>
      </c>
      <c r="R4" s="6">
        <v>2300</v>
      </c>
      <c r="S4" s="6">
        <f>L4-M4-N4-O4-P4-Q4-R4</f>
        <v>0</v>
      </c>
      <c r="T4" s="6" t="s">
        <v>301</v>
      </c>
    </row>
    <row r="5" spans="1:20" s="1" customFormat="1" ht="24">
      <c r="A5" s="5">
        <v>2</v>
      </c>
      <c r="B5" s="6">
        <v>2019</v>
      </c>
      <c r="C5" s="6" t="s">
        <v>27</v>
      </c>
      <c r="D5" s="6" t="s">
        <v>28</v>
      </c>
      <c r="E5" s="6">
        <v>13967070232</v>
      </c>
      <c r="F5" s="6" t="s">
        <v>29</v>
      </c>
      <c r="G5" s="6" t="s">
        <v>30</v>
      </c>
      <c r="H5" s="6" t="s">
        <v>31</v>
      </c>
      <c r="I5" s="6" t="s">
        <v>28</v>
      </c>
      <c r="J5" s="6" t="s">
        <v>32</v>
      </c>
      <c r="K5" s="6" t="s">
        <v>29</v>
      </c>
      <c r="L5" s="6">
        <v>1837.5</v>
      </c>
      <c r="M5" s="6"/>
      <c r="N5" s="6">
        <v>1745.62</v>
      </c>
      <c r="O5" s="6"/>
      <c r="P5" s="6"/>
      <c r="Q5" s="6">
        <v>91.875</v>
      </c>
      <c r="R5" s="6"/>
      <c r="S5" s="6">
        <f t="shared" ref="S5:S49" si="0">L5-M5-N5-O5-P5-Q5-R5</f>
        <v>5.0000000001091394E-3</v>
      </c>
      <c r="T5" s="6" t="s">
        <v>23</v>
      </c>
    </row>
    <row r="6" spans="1:20" s="1" customFormat="1" ht="24">
      <c r="A6" s="5">
        <v>3</v>
      </c>
      <c r="B6" s="6">
        <v>2019</v>
      </c>
      <c r="C6" s="6" t="s">
        <v>33</v>
      </c>
      <c r="D6" s="6" t="s">
        <v>28</v>
      </c>
      <c r="E6" s="6">
        <v>13967070232</v>
      </c>
      <c r="F6" s="6" t="s">
        <v>34</v>
      </c>
      <c r="G6" s="6" t="s">
        <v>35</v>
      </c>
      <c r="H6" s="6" t="s">
        <v>24</v>
      </c>
      <c r="I6" s="6" t="s">
        <v>28</v>
      </c>
      <c r="J6" s="6" t="s">
        <v>36</v>
      </c>
      <c r="K6" s="6" t="s">
        <v>34</v>
      </c>
      <c r="L6" s="6">
        <v>7000</v>
      </c>
      <c r="M6" s="6"/>
      <c r="N6" s="6">
        <v>6650</v>
      </c>
      <c r="O6" s="6"/>
      <c r="P6" s="6"/>
      <c r="Q6" s="6">
        <v>350</v>
      </c>
      <c r="R6" s="6"/>
      <c r="S6" s="6">
        <f t="shared" si="0"/>
        <v>0</v>
      </c>
      <c r="T6" s="6" t="s">
        <v>23</v>
      </c>
    </row>
    <row r="7" spans="1:20" s="1" customFormat="1" ht="24">
      <c r="A7" s="5">
        <v>4</v>
      </c>
      <c r="B7" s="6">
        <v>2019</v>
      </c>
      <c r="C7" s="6" t="s">
        <v>37</v>
      </c>
      <c r="D7" s="6" t="s">
        <v>38</v>
      </c>
      <c r="E7" s="6">
        <v>15215753782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39</v>
      </c>
      <c r="L7" s="6">
        <v>19000</v>
      </c>
      <c r="M7" s="6"/>
      <c r="N7" s="6">
        <v>17410</v>
      </c>
      <c r="O7" s="6"/>
      <c r="P7" s="6"/>
      <c r="Q7" s="6">
        <v>950</v>
      </c>
      <c r="R7" s="6">
        <v>640</v>
      </c>
      <c r="S7" s="6">
        <f t="shared" si="0"/>
        <v>0</v>
      </c>
      <c r="T7" s="6" t="s">
        <v>23</v>
      </c>
    </row>
    <row r="8" spans="1:20" s="1" customFormat="1" ht="24">
      <c r="A8" s="5">
        <v>5</v>
      </c>
      <c r="B8" s="6">
        <v>2019</v>
      </c>
      <c r="C8" s="6" t="s">
        <v>44</v>
      </c>
      <c r="D8" s="6" t="s">
        <v>45</v>
      </c>
      <c r="E8" s="6">
        <v>15925723178</v>
      </c>
      <c r="F8" s="6" t="s">
        <v>46</v>
      </c>
      <c r="G8" s="6" t="s">
        <v>47</v>
      </c>
      <c r="H8" s="6" t="s">
        <v>48</v>
      </c>
      <c r="I8" s="6" t="s">
        <v>49</v>
      </c>
      <c r="J8" s="6" t="s">
        <v>50</v>
      </c>
      <c r="K8" s="6" t="s">
        <v>46</v>
      </c>
      <c r="L8" s="6">
        <v>9000</v>
      </c>
      <c r="M8" s="6"/>
      <c r="N8" s="6">
        <v>8160</v>
      </c>
      <c r="O8" s="6"/>
      <c r="P8" s="6"/>
      <c r="Q8" s="6">
        <v>450</v>
      </c>
      <c r="R8" s="6">
        <v>390</v>
      </c>
      <c r="S8" s="6">
        <f t="shared" si="0"/>
        <v>0</v>
      </c>
      <c r="T8" s="6" t="s">
        <v>23</v>
      </c>
    </row>
    <row r="9" spans="1:20" s="1" customFormat="1" ht="36">
      <c r="A9" s="5">
        <v>6</v>
      </c>
      <c r="B9" s="6">
        <v>2019</v>
      </c>
      <c r="C9" s="6" t="s">
        <v>51</v>
      </c>
      <c r="D9" s="6" t="s">
        <v>52</v>
      </c>
      <c r="E9" s="6">
        <v>15857893036</v>
      </c>
      <c r="F9" s="6" t="s">
        <v>53</v>
      </c>
      <c r="G9" s="6" t="s">
        <v>54</v>
      </c>
      <c r="H9" s="6" t="s">
        <v>55</v>
      </c>
      <c r="I9" s="6" t="s">
        <v>56</v>
      </c>
      <c r="J9" s="6" t="s">
        <v>57</v>
      </c>
      <c r="K9" s="6" t="s">
        <v>53</v>
      </c>
      <c r="L9" s="6">
        <v>16000</v>
      </c>
      <c r="M9" s="6"/>
      <c r="N9" s="6">
        <v>15200</v>
      </c>
      <c r="O9" s="6"/>
      <c r="P9" s="6"/>
      <c r="Q9" s="6">
        <v>800</v>
      </c>
      <c r="R9" s="6"/>
      <c r="S9" s="6">
        <f t="shared" si="0"/>
        <v>0</v>
      </c>
      <c r="T9" s="6" t="s">
        <v>301</v>
      </c>
    </row>
    <row r="10" spans="1:20" s="1" customFormat="1" ht="24">
      <c r="A10" s="5">
        <v>7</v>
      </c>
      <c r="B10" s="6">
        <v>2019</v>
      </c>
      <c r="C10" s="6" t="s">
        <v>58</v>
      </c>
      <c r="D10" s="6" t="s">
        <v>59</v>
      </c>
      <c r="E10" s="6">
        <v>18805882123</v>
      </c>
      <c r="F10" s="6" t="s">
        <v>60</v>
      </c>
      <c r="G10" s="6"/>
      <c r="H10" s="6" t="s">
        <v>61</v>
      </c>
      <c r="I10" s="6" t="s">
        <v>62</v>
      </c>
      <c r="J10" s="6" t="s">
        <v>63</v>
      </c>
      <c r="K10" s="6" t="s">
        <v>60</v>
      </c>
      <c r="L10" s="6">
        <v>26400</v>
      </c>
      <c r="M10" s="6"/>
      <c r="N10" s="6">
        <v>25080</v>
      </c>
      <c r="O10" s="6"/>
      <c r="P10" s="6"/>
      <c r="Q10" s="6">
        <v>1320</v>
      </c>
      <c r="R10" s="6"/>
      <c r="S10" s="6">
        <f t="shared" si="0"/>
        <v>0</v>
      </c>
      <c r="T10" s="6" t="s">
        <v>23</v>
      </c>
    </row>
    <row r="11" spans="1:20" s="1" customFormat="1" ht="12">
      <c r="A11" s="5">
        <v>8</v>
      </c>
      <c r="B11" s="6">
        <v>2019</v>
      </c>
      <c r="C11" s="6" t="s">
        <v>64</v>
      </c>
      <c r="D11" s="6" t="s">
        <v>65</v>
      </c>
      <c r="E11" s="6">
        <v>15157486590</v>
      </c>
      <c r="F11" s="6" t="s">
        <v>66</v>
      </c>
      <c r="G11" s="6" t="s">
        <v>67</v>
      </c>
      <c r="H11" s="6" t="s">
        <v>68</v>
      </c>
      <c r="I11" s="6" t="s">
        <v>69</v>
      </c>
      <c r="J11" s="6" t="s">
        <v>70</v>
      </c>
      <c r="K11" s="6" t="s">
        <v>66</v>
      </c>
      <c r="L11" s="6">
        <v>10000</v>
      </c>
      <c r="M11" s="6"/>
      <c r="N11" s="6"/>
      <c r="O11" s="6"/>
      <c r="P11" s="6"/>
      <c r="Q11" s="6">
        <v>500</v>
      </c>
      <c r="R11" s="6">
        <v>9500</v>
      </c>
      <c r="S11" s="6">
        <f t="shared" si="0"/>
        <v>0</v>
      </c>
      <c r="T11" s="6" t="s">
        <v>23</v>
      </c>
    </row>
    <row r="12" spans="1:20" s="1" customFormat="1" ht="48">
      <c r="A12" s="5">
        <v>9</v>
      </c>
      <c r="B12" s="6">
        <v>2019</v>
      </c>
      <c r="C12" s="6" t="s">
        <v>71</v>
      </c>
      <c r="D12" s="7" t="s">
        <v>72</v>
      </c>
      <c r="E12" s="8">
        <v>13857055301</v>
      </c>
      <c r="F12" s="9" t="s">
        <v>73</v>
      </c>
      <c r="G12" s="7" t="s">
        <v>74</v>
      </c>
      <c r="H12" s="9" t="s">
        <v>75</v>
      </c>
      <c r="I12" s="7" t="s">
        <v>76</v>
      </c>
      <c r="J12" s="21" t="s">
        <v>77</v>
      </c>
      <c r="K12" s="7" t="s">
        <v>73</v>
      </c>
      <c r="L12" s="7">
        <v>258000</v>
      </c>
      <c r="M12" s="8"/>
      <c r="N12" s="7">
        <v>67300</v>
      </c>
      <c r="O12" s="7">
        <v>13177.24</v>
      </c>
      <c r="P12" s="8">
        <v>100000</v>
      </c>
      <c r="Q12" s="7">
        <v>7900</v>
      </c>
      <c r="R12" s="7">
        <v>56799.18</v>
      </c>
      <c r="S12" s="6">
        <f t="shared" si="0"/>
        <v>12823.580000000009</v>
      </c>
      <c r="T12" s="6" t="s">
        <v>302</v>
      </c>
    </row>
    <row r="13" spans="1:20" s="1" customFormat="1" ht="36">
      <c r="A13" s="5">
        <v>10</v>
      </c>
      <c r="B13" s="6">
        <v>2019</v>
      </c>
      <c r="C13" s="6" t="s">
        <v>78</v>
      </c>
      <c r="D13" s="6" t="s">
        <v>79</v>
      </c>
      <c r="E13" s="6">
        <v>13600606605</v>
      </c>
      <c r="F13" s="6" t="s">
        <v>80</v>
      </c>
      <c r="G13" s="6" t="s">
        <v>81</v>
      </c>
      <c r="H13" s="6" t="s">
        <v>82</v>
      </c>
      <c r="I13" s="6" t="s">
        <v>83</v>
      </c>
      <c r="J13" s="6" t="s">
        <v>84</v>
      </c>
      <c r="K13" s="6" t="s">
        <v>80</v>
      </c>
      <c r="L13" s="6">
        <v>104300</v>
      </c>
      <c r="M13" s="6">
        <v>16530</v>
      </c>
      <c r="N13" s="6">
        <v>23250</v>
      </c>
      <c r="O13" s="6">
        <v>4300</v>
      </c>
      <c r="P13" s="6"/>
      <c r="Q13" s="6">
        <v>5215</v>
      </c>
      <c r="R13" s="6">
        <v>55005</v>
      </c>
      <c r="S13" s="6">
        <f t="shared" si="0"/>
        <v>0</v>
      </c>
      <c r="T13" s="6" t="s">
        <v>23</v>
      </c>
    </row>
    <row r="14" spans="1:20" s="1" customFormat="1" ht="60">
      <c r="A14" s="5">
        <v>11</v>
      </c>
      <c r="B14" s="6">
        <v>2019</v>
      </c>
      <c r="C14" s="6" t="s">
        <v>85</v>
      </c>
      <c r="D14" s="6" t="s">
        <v>86</v>
      </c>
      <c r="E14" s="6">
        <v>13967070111</v>
      </c>
      <c r="F14" s="6" t="s">
        <v>87</v>
      </c>
      <c r="G14" s="6" t="s">
        <v>88</v>
      </c>
      <c r="H14" s="6" t="s">
        <v>89</v>
      </c>
      <c r="I14" s="6" t="s">
        <v>90</v>
      </c>
      <c r="J14" s="6" t="s">
        <v>91</v>
      </c>
      <c r="K14" s="6" t="s">
        <v>87</v>
      </c>
      <c r="L14" s="6">
        <v>80000</v>
      </c>
      <c r="M14" s="6"/>
      <c r="N14" s="6">
        <v>14467.86</v>
      </c>
      <c r="O14" s="6">
        <v>7532.14</v>
      </c>
      <c r="P14" s="6">
        <v>50000</v>
      </c>
      <c r="Q14" s="6">
        <v>4000</v>
      </c>
      <c r="R14" s="6">
        <v>4000</v>
      </c>
      <c r="S14" s="6">
        <f t="shared" si="0"/>
        <v>0</v>
      </c>
      <c r="T14" s="6" t="s">
        <v>302</v>
      </c>
    </row>
    <row r="15" spans="1:20" s="1" customFormat="1" ht="60">
      <c r="A15" s="5">
        <v>12</v>
      </c>
      <c r="B15" s="6">
        <v>2019</v>
      </c>
      <c r="C15" s="6" t="s">
        <v>92</v>
      </c>
      <c r="D15" s="6" t="s">
        <v>93</v>
      </c>
      <c r="E15" s="6">
        <v>13625883138</v>
      </c>
      <c r="F15" s="6" t="s">
        <v>94</v>
      </c>
      <c r="G15" s="6" t="s">
        <v>95</v>
      </c>
      <c r="H15" s="15" t="s">
        <v>96</v>
      </c>
      <c r="I15" s="6" t="s">
        <v>97</v>
      </c>
      <c r="J15" s="6" t="s">
        <v>98</v>
      </c>
      <c r="K15" s="6" t="s">
        <v>99</v>
      </c>
      <c r="L15" s="6">
        <v>20000</v>
      </c>
      <c r="M15" s="15">
        <v>3588</v>
      </c>
      <c r="N15" s="6">
        <v>10400</v>
      </c>
      <c r="O15" s="6">
        <v>2520.4899999999998</v>
      </c>
      <c r="P15" s="6"/>
      <c r="Q15" s="6">
        <v>1000</v>
      </c>
      <c r="R15" s="6">
        <v>2491.5100000000002</v>
      </c>
      <c r="S15" s="6">
        <f t="shared" si="0"/>
        <v>0</v>
      </c>
      <c r="T15" s="6" t="s">
        <v>302</v>
      </c>
    </row>
    <row r="16" spans="1:20" s="1" customFormat="1" ht="36">
      <c r="A16" s="5">
        <v>13</v>
      </c>
      <c r="B16" s="6">
        <v>2019</v>
      </c>
      <c r="C16" s="6" t="s">
        <v>100</v>
      </c>
      <c r="D16" s="10" t="s">
        <v>101</v>
      </c>
      <c r="E16" s="11">
        <v>13867086019</v>
      </c>
      <c r="F16" s="11" t="s">
        <v>102</v>
      </c>
      <c r="G16" s="10" t="s">
        <v>103</v>
      </c>
      <c r="H16" s="11" t="s">
        <v>104</v>
      </c>
      <c r="I16" s="10" t="s">
        <v>105</v>
      </c>
      <c r="J16" s="10" t="s">
        <v>106</v>
      </c>
      <c r="K16" s="10" t="s">
        <v>102</v>
      </c>
      <c r="L16" s="10">
        <v>45000</v>
      </c>
      <c r="M16" s="25"/>
      <c r="N16" s="26"/>
      <c r="O16" s="26"/>
      <c r="P16" s="27"/>
      <c r="Q16" s="27">
        <v>2250</v>
      </c>
      <c r="R16" s="28">
        <v>32088.400000000001</v>
      </c>
      <c r="S16" s="6">
        <f t="shared" si="0"/>
        <v>10661.599999999999</v>
      </c>
      <c r="T16" s="6" t="s">
        <v>302</v>
      </c>
    </row>
    <row r="17" spans="1:20" s="1" customFormat="1" ht="36">
      <c r="A17" s="5">
        <v>14</v>
      </c>
      <c r="B17" s="6">
        <v>2019</v>
      </c>
      <c r="C17" s="6" t="s">
        <v>107</v>
      </c>
      <c r="D17" s="6" t="s">
        <v>20</v>
      </c>
      <c r="E17" s="6">
        <v>13957085798</v>
      </c>
      <c r="F17" s="6" t="s">
        <v>108</v>
      </c>
      <c r="G17" s="6" t="s">
        <v>109</v>
      </c>
      <c r="H17" s="6" t="s">
        <v>110</v>
      </c>
      <c r="I17" s="6" t="s">
        <v>111</v>
      </c>
      <c r="J17" s="6" t="s">
        <v>112</v>
      </c>
      <c r="K17" s="6" t="s">
        <v>108</v>
      </c>
      <c r="L17" s="6">
        <v>200000</v>
      </c>
      <c r="M17" s="6">
        <v>1430</v>
      </c>
      <c r="N17" s="6">
        <v>176000</v>
      </c>
      <c r="O17" s="6"/>
      <c r="P17" s="6"/>
      <c r="Q17" s="6">
        <v>10000</v>
      </c>
      <c r="R17" s="6">
        <v>12570</v>
      </c>
      <c r="S17" s="6">
        <f t="shared" si="0"/>
        <v>0</v>
      </c>
      <c r="T17" s="6" t="s">
        <v>302</v>
      </c>
    </row>
    <row r="18" spans="1:20" s="1" customFormat="1" ht="48">
      <c r="A18" s="5">
        <v>15</v>
      </c>
      <c r="B18" s="6">
        <v>2019</v>
      </c>
      <c r="C18" s="6" t="s">
        <v>113</v>
      </c>
      <c r="D18" s="6" t="s">
        <v>20</v>
      </c>
      <c r="E18" s="6">
        <v>13957085798</v>
      </c>
      <c r="F18" s="6" t="s">
        <v>114</v>
      </c>
      <c r="G18" s="6" t="s">
        <v>115</v>
      </c>
      <c r="H18" s="6" t="s">
        <v>110</v>
      </c>
      <c r="I18" s="6" t="s">
        <v>116</v>
      </c>
      <c r="J18" s="6" t="s">
        <v>117</v>
      </c>
      <c r="K18" s="6" t="s">
        <v>114</v>
      </c>
      <c r="L18" s="6">
        <v>180000</v>
      </c>
      <c r="M18" s="6">
        <v>249</v>
      </c>
      <c r="N18" s="6">
        <v>84720</v>
      </c>
      <c r="O18" s="6"/>
      <c r="P18" s="6">
        <v>70000</v>
      </c>
      <c r="Q18" s="6">
        <v>9000</v>
      </c>
      <c r="R18" s="6">
        <v>16031</v>
      </c>
      <c r="S18" s="6">
        <f t="shared" si="0"/>
        <v>0</v>
      </c>
      <c r="T18" s="6" t="s">
        <v>302</v>
      </c>
    </row>
    <row r="19" spans="1:20" s="1" customFormat="1" ht="12">
      <c r="A19" s="5">
        <v>16</v>
      </c>
      <c r="B19" s="6">
        <v>2019</v>
      </c>
      <c r="C19" s="6" t="s">
        <v>118</v>
      </c>
      <c r="D19" s="6" t="s">
        <v>119</v>
      </c>
      <c r="E19" s="6">
        <v>13857098066</v>
      </c>
      <c r="F19" s="6" t="s">
        <v>120</v>
      </c>
      <c r="G19" s="6" t="s">
        <v>121</v>
      </c>
      <c r="H19" s="6" t="s">
        <v>122</v>
      </c>
      <c r="I19" s="6" t="s">
        <v>123</v>
      </c>
      <c r="J19" s="6" t="s">
        <v>70</v>
      </c>
      <c r="K19" s="6" t="s">
        <v>120</v>
      </c>
      <c r="L19" s="6">
        <v>21000</v>
      </c>
      <c r="M19" s="6"/>
      <c r="N19" s="6">
        <v>16950</v>
      </c>
      <c r="O19" s="6">
        <v>3000</v>
      </c>
      <c r="P19" s="6"/>
      <c r="Q19" s="6">
        <v>1050</v>
      </c>
      <c r="R19" s="6"/>
      <c r="S19" s="6">
        <f t="shared" si="0"/>
        <v>0</v>
      </c>
      <c r="T19" s="6" t="s">
        <v>302</v>
      </c>
    </row>
    <row r="20" spans="1:20" s="1" customFormat="1" ht="36">
      <c r="A20" s="5">
        <v>17</v>
      </c>
      <c r="B20" s="6">
        <v>2019</v>
      </c>
      <c r="C20" s="6" t="s">
        <v>124</v>
      </c>
      <c r="D20" s="6" t="s">
        <v>20</v>
      </c>
      <c r="E20" s="6">
        <v>13957085798</v>
      </c>
      <c r="F20" s="6" t="s">
        <v>125</v>
      </c>
      <c r="G20" s="6" t="s">
        <v>126</v>
      </c>
      <c r="H20" s="6" t="s">
        <v>110</v>
      </c>
      <c r="I20" s="6" t="s">
        <v>127</v>
      </c>
      <c r="J20" s="6" t="s">
        <v>128</v>
      </c>
      <c r="K20" s="6" t="s">
        <v>125</v>
      </c>
      <c r="L20" s="6">
        <v>135000</v>
      </c>
      <c r="M20" s="6">
        <v>450</v>
      </c>
      <c r="N20" s="6">
        <v>119700</v>
      </c>
      <c r="O20" s="6"/>
      <c r="P20" s="6"/>
      <c r="Q20" s="6">
        <v>1115</v>
      </c>
      <c r="R20" s="6">
        <v>8100</v>
      </c>
      <c r="S20" s="6">
        <f t="shared" si="0"/>
        <v>5635</v>
      </c>
      <c r="T20" s="6" t="s">
        <v>302</v>
      </c>
    </row>
    <row r="21" spans="1:20" s="1" customFormat="1" ht="24">
      <c r="A21" s="5">
        <v>18</v>
      </c>
      <c r="B21" s="6">
        <v>2019</v>
      </c>
      <c r="C21" s="6" t="s">
        <v>129</v>
      </c>
      <c r="D21" s="6" t="s">
        <v>86</v>
      </c>
      <c r="E21" s="6">
        <v>13967070111</v>
      </c>
      <c r="F21" s="6" t="s">
        <v>130</v>
      </c>
      <c r="G21" s="6" t="s">
        <v>88</v>
      </c>
      <c r="H21" s="6" t="s">
        <v>122</v>
      </c>
      <c r="I21" s="6" t="s">
        <v>131</v>
      </c>
      <c r="J21" s="6" t="s">
        <v>132</v>
      </c>
      <c r="K21" s="6" t="s">
        <v>130</v>
      </c>
      <c r="L21" s="6">
        <v>350000</v>
      </c>
      <c r="M21" s="6">
        <v>1738</v>
      </c>
      <c r="N21" s="6">
        <v>31942.38</v>
      </c>
      <c r="O21" s="6">
        <v>88539</v>
      </c>
      <c r="P21" s="6">
        <v>200000</v>
      </c>
      <c r="Q21" s="6">
        <v>10500</v>
      </c>
      <c r="R21" s="6">
        <v>7500</v>
      </c>
      <c r="S21" s="6">
        <f t="shared" si="0"/>
        <v>9780.6199999999953</v>
      </c>
      <c r="T21" s="6" t="s">
        <v>302</v>
      </c>
    </row>
    <row r="22" spans="1:20" s="1" customFormat="1" ht="24">
      <c r="A22" s="5">
        <v>19</v>
      </c>
      <c r="B22" s="6">
        <v>2019</v>
      </c>
      <c r="C22" s="6" t="s">
        <v>133</v>
      </c>
      <c r="D22" s="6" t="s">
        <v>134</v>
      </c>
      <c r="E22" s="6">
        <v>18157813101</v>
      </c>
      <c r="F22" s="6" t="s">
        <v>135</v>
      </c>
      <c r="G22" s="6" t="s">
        <v>136</v>
      </c>
      <c r="H22" s="6" t="s">
        <v>137</v>
      </c>
      <c r="I22" s="6" t="s">
        <v>138</v>
      </c>
      <c r="J22" s="6" t="s">
        <v>139</v>
      </c>
      <c r="K22" s="6" t="s">
        <v>135</v>
      </c>
      <c r="L22" s="6">
        <v>60000</v>
      </c>
      <c r="M22" s="6">
        <v>516</v>
      </c>
      <c r="N22" s="6">
        <v>20400</v>
      </c>
      <c r="O22" s="6"/>
      <c r="P22" s="6"/>
      <c r="Q22" s="6">
        <v>5009.71</v>
      </c>
      <c r="R22" s="6">
        <v>34000</v>
      </c>
      <c r="S22" s="6">
        <f t="shared" si="0"/>
        <v>74.290000000000873</v>
      </c>
      <c r="T22" s="6" t="s">
        <v>302</v>
      </c>
    </row>
    <row r="23" spans="1:20" s="1" customFormat="1" ht="24">
      <c r="A23" s="5">
        <v>20</v>
      </c>
      <c r="B23" s="6">
        <v>2019</v>
      </c>
      <c r="C23" s="6" t="s">
        <v>140</v>
      </c>
      <c r="D23" s="6" t="s">
        <v>141</v>
      </c>
      <c r="E23" s="6">
        <v>15925718300</v>
      </c>
      <c r="F23" s="6" t="s">
        <v>142</v>
      </c>
      <c r="G23" s="6" t="s">
        <v>143</v>
      </c>
      <c r="H23" s="6" t="s">
        <v>144</v>
      </c>
      <c r="I23" s="6" t="s">
        <v>145</v>
      </c>
      <c r="J23" s="6" t="s">
        <v>146</v>
      </c>
      <c r="K23" s="6" t="s">
        <v>142</v>
      </c>
      <c r="L23" s="6">
        <v>30000</v>
      </c>
      <c r="M23" s="6">
        <v>6863.14</v>
      </c>
      <c r="N23" s="6">
        <v>17500</v>
      </c>
      <c r="O23" s="6">
        <v>3132</v>
      </c>
      <c r="P23" s="6"/>
      <c r="Q23" s="6">
        <v>1500</v>
      </c>
      <c r="R23" s="6">
        <v>1004.86</v>
      </c>
      <c r="S23" s="6">
        <f t="shared" si="0"/>
        <v>0</v>
      </c>
      <c r="T23" s="6" t="s">
        <v>302</v>
      </c>
    </row>
    <row r="24" spans="1:20" s="1" customFormat="1" ht="36">
      <c r="A24" s="5">
        <v>21</v>
      </c>
      <c r="B24" s="6">
        <v>2019</v>
      </c>
      <c r="C24" s="6" t="s">
        <v>147</v>
      </c>
      <c r="D24" s="6" t="s">
        <v>148</v>
      </c>
      <c r="E24" s="6">
        <v>13754272368</v>
      </c>
      <c r="F24" s="6" t="s">
        <v>149</v>
      </c>
      <c r="G24" s="6" t="s">
        <v>150</v>
      </c>
      <c r="H24" s="6" t="s">
        <v>96</v>
      </c>
      <c r="I24" s="6" t="s">
        <v>151</v>
      </c>
      <c r="J24" s="6" t="s">
        <v>152</v>
      </c>
      <c r="K24" s="6" t="s">
        <v>149</v>
      </c>
      <c r="L24" s="6">
        <v>93500</v>
      </c>
      <c r="M24" s="6"/>
      <c r="N24" s="6"/>
      <c r="O24" s="6"/>
      <c r="P24" s="6"/>
      <c r="Q24" s="6">
        <v>4675</v>
      </c>
      <c r="R24" s="6"/>
      <c r="S24" s="6">
        <f t="shared" si="0"/>
        <v>88825</v>
      </c>
      <c r="T24" s="6" t="s">
        <v>23</v>
      </c>
    </row>
    <row r="25" spans="1:20" s="1" customFormat="1" ht="48.75">
      <c r="A25" s="5">
        <v>22</v>
      </c>
      <c r="B25" s="6">
        <v>2019</v>
      </c>
      <c r="C25" s="6" t="s">
        <v>153</v>
      </c>
      <c r="D25" s="13" t="s">
        <v>154</v>
      </c>
      <c r="E25" s="14">
        <v>13884352682</v>
      </c>
      <c r="F25" s="13" t="s">
        <v>155</v>
      </c>
      <c r="G25" s="13" t="s">
        <v>156</v>
      </c>
      <c r="H25" s="22" t="s">
        <v>157</v>
      </c>
      <c r="I25" s="13" t="s">
        <v>158</v>
      </c>
      <c r="J25" s="13" t="s">
        <v>159</v>
      </c>
      <c r="K25" s="13" t="s">
        <v>155</v>
      </c>
      <c r="L25" s="13">
        <v>170000</v>
      </c>
      <c r="M25" s="14"/>
      <c r="N25" s="13">
        <f>38400+3275</f>
        <v>41675</v>
      </c>
      <c r="O25" s="13"/>
      <c r="P25" s="14"/>
      <c r="Q25" s="13">
        <v>8500</v>
      </c>
      <c r="R25" s="13">
        <v>109787.68</v>
      </c>
      <c r="S25" s="6">
        <f t="shared" si="0"/>
        <v>10037.320000000007</v>
      </c>
      <c r="T25" s="6" t="s">
        <v>23</v>
      </c>
    </row>
    <row r="26" spans="1:20" s="1" customFormat="1" ht="36">
      <c r="A26" s="5">
        <v>23</v>
      </c>
      <c r="B26" s="6">
        <v>2019</v>
      </c>
      <c r="C26" s="6" t="s">
        <v>160</v>
      </c>
      <c r="D26" s="6" t="s">
        <v>59</v>
      </c>
      <c r="E26" s="6">
        <v>18805882123</v>
      </c>
      <c r="F26" s="6" t="s">
        <v>161</v>
      </c>
      <c r="G26" s="6"/>
      <c r="H26" s="6" t="s">
        <v>162</v>
      </c>
      <c r="I26" s="6" t="s">
        <v>62</v>
      </c>
      <c r="J26" s="6" t="s">
        <v>63</v>
      </c>
      <c r="K26" s="6" t="s">
        <v>161</v>
      </c>
      <c r="L26" s="6">
        <v>27600</v>
      </c>
      <c r="M26" s="6"/>
      <c r="N26" s="6">
        <v>14222</v>
      </c>
      <c r="O26" s="6"/>
      <c r="P26" s="6"/>
      <c r="Q26" s="6">
        <v>1380</v>
      </c>
      <c r="R26" s="6">
        <v>11998</v>
      </c>
      <c r="S26" s="6">
        <f t="shared" si="0"/>
        <v>0</v>
      </c>
      <c r="T26" s="6" t="s">
        <v>23</v>
      </c>
    </row>
    <row r="27" spans="1:20" s="1" customFormat="1" ht="36">
      <c r="A27" s="5">
        <v>24</v>
      </c>
      <c r="B27" s="6">
        <v>2019</v>
      </c>
      <c r="C27" s="6" t="s">
        <v>163</v>
      </c>
      <c r="D27" s="15" t="s">
        <v>164</v>
      </c>
      <c r="E27" s="16">
        <v>13567637758</v>
      </c>
      <c r="F27" s="16" t="s">
        <v>165</v>
      </c>
      <c r="G27" s="16" t="s">
        <v>166</v>
      </c>
      <c r="H27" s="16" t="s">
        <v>167</v>
      </c>
      <c r="I27" s="16" t="s">
        <v>168</v>
      </c>
      <c r="J27" s="16" t="s">
        <v>169</v>
      </c>
      <c r="K27" s="16" t="s">
        <v>165</v>
      </c>
      <c r="L27" s="16">
        <v>120000</v>
      </c>
      <c r="M27" s="29">
        <v>45340</v>
      </c>
      <c r="N27" s="30">
        <f>11760+49880.58</f>
        <v>61640.58</v>
      </c>
      <c r="O27" s="29">
        <v>3000</v>
      </c>
      <c r="P27" s="16"/>
      <c r="Q27" s="29">
        <v>6000</v>
      </c>
      <c r="R27" s="30">
        <v>524.27</v>
      </c>
      <c r="S27" s="6">
        <f t="shared" si="0"/>
        <v>3495.1499999999983</v>
      </c>
      <c r="T27" s="6" t="s">
        <v>23</v>
      </c>
    </row>
    <row r="28" spans="1:20" s="1" customFormat="1" ht="12">
      <c r="A28" s="5">
        <v>25</v>
      </c>
      <c r="B28" s="6">
        <v>2019</v>
      </c>
      <c r="C28" s="6" t="s">
        <v>170</v>
      </c>
      <c r="D28" s="6" t="s">
        <v>171</v>
      </c>
      <c r="E28" s="6">
        <v>15990416193</v>
      </c>
      <c r="F28" s="6" t="s">
        <v>172</v>
      </c>
      <c r="G28" s="6"/>
      <c r="H28" s="6" t="s">
        <v>173</v>
      </c>
      <c r="I28" s="6" t="s">
        <v>174</v>
      </c>
      <c r="J28" s="6" t="s">
        <v>175</v>
      </c>
      <c r="K28" s="6" t="s">
        <v>172</v>
      </c>
      <c r="L28" s="6">
        <v>20000</v>
      </c>
      <c r="M28" s="6">
        <v>1180</v>
      </c>
      <c r="N28" s="6">
        <v>480</v>
      </c>
      <c r="O28" s="6"/>
      <c r="P28" s="6"/>
      <c r="Q28" s="6">
        <v>1000</v>
      </c>
      <c r="R28" s="6">
        <v>1310</v>
      </c>
      <c r="S28" s="6">
        <f t="shared" si="0"/>
        <v>16030</v>
      </c>
      <c r="T28" s="6" t="s">
        <v>23</v>
      </c>
    </row>
    <row r="29" spans="1:20" s="1" customFormat="1" ht="24">
      <c r="A29" s="5">
        <v>26</v>
      </c>
      <c r="B29" s="6">
        <v>2019</v>
      </c>
      <c r="C29" s="6" t="s">
        <v>176</v>
      </c>
      <c r="D29" s="6" t="s">
        <v>177</v>
      </c>
      <c r="E29" s="6">
        <v>13587195366</v>
      </c>
      <c r="F29" s="6" t="s">
        <v>178</v>
      </c>
      <c r="G29" s="6" t="s">
        <v>179</v>
      </c>
      <c r="H29" s="6" t="s">
        <v>180</v>
      </c>
      <c r="I29" s="6" t="s">
        <v>181</v>
      </c>
      <c r="J29" s="6" t="s">
        <v>182</v>
      </c>
      <c r="K29" s="6" t="s">
        <v>178</v>
      </c>
      <c r="L29" s="6">
        <v>15000</v>
      </c>
      <c r="M29" s="6">
        <v>1980</v>
      </c>
      <c r="N29" s="6">
        <v>12270</v>
      </c>
      <c r="O29" s="6"/>
      <c r="P29" s="6"/>
      <c r="Q29" s="6">
        <v>750</v>
      </c>
      <c r="R29" s="6"/>
      <c r="S29" s="6">
        <f t="shared" si="0"/>
        <v>0</v>
      </c>
      <c r="T29" s="6" t="s">
        <v>23</v>
      </c>
    </row>
    <row r="30" spans="1:20" s="1" customFormat="1" ht="24">
      <c r="A30" s="5">
        <v>27</v>
      </c>
      <c r="B30" s="6">
        <v>2019</v>
      </c>
      <c r="C30" s="6" t="s">
        <v>183</v>
      </c>
      <c r="D30" s="6" t="s">
        <v>184</v>
      </c>
      <c r="E30" s="6">
        <v>13306780708</v>
      </c>
      <c r="F30" s="6" t="s">
        <v>185</v>
      </c>
      <c r="G30" s="6" t="s">
        <v>186</v>
      </c>
      <c r="H30" s="6" t="s">
        <v>187</v>
      </c>
      <c r="I30" s="6" t="s">
        <v>188</v>
      </c>
      <c r="J30" s="6" t="s">
        <v>189</v>
      </c>
      <c r="K30" s="6" t="s">
        <v>185</v>
      </c>
      <c r="L30" s="6">
        <v>50350</v>
      </c>
      <c r="M30" s="6"/>
      <c r="N30" s="6">
        <v>47832.5</v>
      </c>
      <c r="O30" s="6"/>
      <c r="P30" s="6"/>
      <c r="Q30" s="6">
        <v>2517.5</v>
      </c>
      <c r="R30" s="6"/>
      <c r="S30" s="6">
        <f t="shared" si="0"/>
        <v>0</v>
      </c>
      <c r="T30" s="6" t="s">
        <v>23</v>
      </c>
    </row>
    <row r="31" spans="1:20" s="1" customFormat="1" ht="24">
      <c r="A31" s="5">
        <v>28</v>
      </c>
      <c r="B31" s="6">
        <v>2019</v>
      </c>
      <c r="C31" s="6" t="s">
        <v>190</v>
      </c>
      <c r="D31" s="6" t="s">
        <v>191</v>
      </c>
      <c r="E31" s="6">
        <v>13306780488</v>
      </c>
      <c r="F31" s="6" t="s">
        <v>192</v>
      </c>
      <c r="G31" s="6" t="s">
        <v>193</v>
      </c>
      <c r="H31" s="6" t="s">
        <v>194</v>
      </c>
      <c r="I31" s="6" t="s">
        <v>191</v>
      </c>
      <c r="J31" s="6" t="s">
        <v>195</v>
      </c>
      <c r="K31" s="6" t="s">
        <v>192</v>
      </c>
      <c r="L31" s="6">
        <v>12500</v>
      </c>
      <c r="M31" s="6"/>
      <c r="N31" s="6">
        <v>11875</v>
      </c>
      <c r="O31" s="6"/>
      <c r="P31" s="6"/>
      <c r="Q31" s="6">
        <v>625</v>
      </c>
      <c r="R31" s="6"/>
      <c r="S31" s="6">
        <f t="shared" si="0"/>
        <v>0</v>
      </c>
      <c r="T31" s="6" t="s">
        <v>302</v>
      </c>
    </row>
    <row r="32" spans="1:20" s="1" customFormat="1" ht="24">
      <c r="A32" s="5">
        <v>29</v>
      </c>
      <c r="B32" s="6">
        <v>2019</v>
      </c>
      <c r="C32" s="6" t="s">
        <v>196</v>
      </c>
      <c r="D32" s="6" t="s">
        <v>191</v>
      </c>
      <c r="E32" s="6">
        <v>13306780488</v>
      </c>
      <c r="F32" s="6" t="s">
        <v>192</v>
      </c>
      <c r="G32" s="6" t="s">
        <v>193</v>
      </c>
      <c r="H32" s="6" t="s">
        <v>194</v>
      </c>
      <c r="I32" s="6" t="s">
        <v>191</v>
      </c>
      <c r="J32" s="6" t="s">
        <v>195</v>
      </c>
      <c r="K32" s="6" t="s">
        <v>192</v>
      </c>
      <c r="L32" s="6">
        <v>12500</v>
      </c>
      <c r="M32" s="6"/>
      <c r="N32" s="6">
        <v>11875</v>
      </c>
      <c r="O32" s="6"/>
      <c r="P32" s="6"/>
      <c r="Q32" s="6">
        <v>625</v>
      </c>
      <c r="R32" s="6"/>
      <c r="S32" s="6">
        <f t="shared" si="0"/>
        <v>0</v>
      </c>
      <c r="T32" s="6" t="s">
        <v>302</v>
      </c>
    </row>
    <row r="33" spans="1:20" s="1" customFormat="1" ht="24">
      <c r="A33" s="5">
        <v>30</v>
      </c>
      <c r="B33" s="6">
        <v>2019</v>
      </c>
      <c r="C33" s="6" t="s">
        <v>197</v>
      </c>
      <c r="D33" s="6" t="s">
        <v>198</v>
      </c>
      <c r="E33" s="6">
        <v>13757094244</v>
      </c>
      <c r="F33" s="6" t="s">
        <v>199</v>
      </c>
      <c r="G33" s="6" t="s">
        <v>200</v>
      </c>
      <c r="H33" s="6" t="s">
        <v>201</v>
      </c>
      <c r="I33" s="6" t="s">
        <v>202</v>
      </c>
      <c r="J33" s="6" t="s">
        <v>197</v>
      </c>
      <c r="K33" s="6" t="s">
        <v>199</v>
      </c>
      <c r="L33" s="6">
        <v>10000</v>
      </c>
      <c r="M33" s="6"/>
      <c r="N33" s="6">
        <v>9165.0499999999993</v>
      </c>
      <c r="O33" s="6"/>
      <c r="P33" s="6"/>
      <c r="Q33" s="6">
        <v>500</v>
      </c>
      <c r="R33" s="6">
        <v>334.95</v>
      </c>
      <c r="S33" s="6">
        <v>0</v>
      </c>
      <c r="T33" s="6" t="s">
        <v>23</v>
      </c>
    </row>
    <row r="34" spans="1:20" s="1" customFormat="1" ht="24">
      <c r="A34" s="5">
        <v>31</v>
      </c>
      <c r="B34" s="6">
        <v>2019</v>
      </c>
      <c r="C34" s="6" t="s">
        <v>203</v>
      </c>
      <c r="D34" s="6" t="s">
        <v>198</v>
      </c>
      <c r="E34" s="6">
        <v>13757094244</v>
      </c>
      <c r="F34" s="6" t="s">
        <v>199</v>
      </c>
      <c r="G34" s="6" t="s">
        <v>200</v>
      </c>
      <c r="H34" s="6" t="s">
        <v>201</v>
      </c>
      <c r="I34" s="6" t="s">
        <v>202</v>
      </c>
      <c r="J34" s="6" t="s">
        <v>204</v>
      </c>
      <c r="K34" s="6" t="s">
        <v>199</v>
      </c>
      <c r="L34" s="6">
        <v>10000</v>
      </c>
      <c r="M34" s="6"/>
      <c r="N34" s="6">
        <v>9165.0499999999993</v>
      </c>
      <c r="O34" s="6"/>
      <c r="P34" s="6"/>
      <c r="Q34" s="6">
        <v>500</v>
      </c>
      <c r="R34" s="6">
        <v>334.95</v>
      </c>
      <c r="S34" s="6">
        <v>0</v>
      </c>
      <c r="T34" s="6" t="s">
        <v>23</v>
      </c>
    </row>
    <row r="35" spans="1:20" s="1" customFormat="1" ht="24">
      <c r="A35" s="5">
        <v>32</v>
      </c>
      <c r="B35" s="6">
        <v>2019</v>
      </c>
      <c r="C35" s="6" t="s">
        <v>205</v>
      </c>
      <c r="D35" s="6" t="s">
        <v>198</v>
      </c>
      <c r="E35" s="6">
        <v>13757094244</v>
      </c>
      <c r="F35" s="6" t="s">
        <v>199</v>
      </c>
      <c r="G35" s="6" t="s">
        <v>200</v>
      </c>
      <c r="H35" s="6" t="s">
        <v>206</v>
      </c>
      <c r="I35" s="6" t="s">
        <v>202</v>
      </c>
      <c r="J35" s="6" t="s">
        <v>205</v>
      </c>
      <c r="K35" s="6" t="s">
        <v>199</v>
      </c>
      <c r="L35" s="6">
        <v>10000</v>
      </c>
      <c r="M35" s="6"/>
      <c r="N35" s="6">
        <v>9165.0499999999993</v>
      </c>
      <c r="O35" s="6"/>
      <c r="P35" s="6"/>
      <c r="Q35" s="6">
        <v>500</v>
      </c>
      <c r="R35" s="6">
        <v>334.95</v>
      </c>
      <c r="S35" s="6">
        <v>0</v>
      </c>
      <c r="T35" s="6" t="s">
        <v>23</v>
      </c>
    </row>
    <row r="36" spans="1:20" s="1" customFormat="1" ht="24">
      <c r="A36" s="5">
        <v>33</v>
      </c>
      <c r="B36" s="6">
        <v>2019</v>
      </c>
      <c r="C36" s="6" t="s">
        <v>207</v>
      </c>
      <c r="D36" s="6" t="s">
        <v>20</v>
      </c>
      <c r="E36" s="6">
        <v>13957085798</v>
      </c>
      <c r="F36" s="6" t="s">
        <v>208</v>
      </c>
      <c r="G36" s="6" t="s">
        <v>209</v>
      </c>
      <c r="H36" s="6" t="s">
        <v>210</v>
      </c>
      <c r="I36" s="6" t="s">
        <v>211</v>
      </c>
      <c r="J36" s="6" t="s">
        <v>212</v>
      </c>
      <c r="K36" s="6" t="s">
        <v>208</v>
      </c>
      <c r="L36" s="6">
        <v>120000</v>
      </c>
      <c r="M36" s="6"/>
      <c r="N36" s="6">
        <v>110650</v>
      </c>
      <c r="O36" s="6"/>
      <c r="P36" s="6"/>
      <c r="Q36" s="6">
        <v>6000</v>
      </c>
      <c r="R36" s="6">
        <v>3350</v>
      </c>
      <c r="S36" s="6">
        <f t="shared" si="0"/>
        <v>0</v>
      </c>
      <c r="T36" s="6" t="s">
        <v>302</v>
      </c>
    </row>
    <row r="37" spans="1:20" s="1" customFormat="1" ht="24">
      <c r="A37" s="5">
        <v>34</v>
      </c>
      <c r="B37" s="6">
        <v>2019</v>
      </c>
      <c r="C37" s="6" t="s">
        <v>213</v>
      </c>
      <c r="D37" s="6" t="s">
        <v>214</v>
      </c>
      <c r="E37" s="6">
        <v>13757842286</v>
      </c>
      <c r="F37" s="6" t="s">
        <v>215</v>
      </c>
      <c r="G37" s="6" t="s">
        <v>216</v>
      </c>
      <c r="H37" s="6" t="s">
        <v>217</v>
      </c>
      <c r="I37" s="6" t="s">
        <v>214</v>
      </c>
      <c r="J37" s="6" t="s">
        <v>218</v>
      </c>
      <c r="K37" s="6" t="s">
        <v>215</v>
      </c>
      <c r="L37" s="6">
        <v>20000</v>
      </c>
      <c r="M37" s="6"/>
      <c r="N37" s="6">
        <v>18536.8</v>
      </c>
      <c r="O37" s="6"/>
      <c r="P37" s="6"/>
      <c r="Q37" s="6">
        <v>1000</v>
      </c>
      <c r="R37" s="6">
        <v>463.2</v>
      </c>
      <c r="S37" s="6">
        <v>0</v>
      </c>
      <c r="T37" s="6" t="s">
        <v>302</v>
      </c>
    </row>
    <row r="38" spans="1:20" s="1" customFormat="1" ht="42" customHeight="1">
      <c r="A38" s="5">
        <v>35</v>
      </c>
      <c r="B38" s="6">
        <v>2019</v>
      </c>
      <c r="C38" s="6" t="s">
        <v>219</v>
      </c>
      <c r="D38" s="6" t="s">
        <v>220</v>
      </c>
      <c r="E38" s="6">
        <v>15657229889</v>
      </c>
      <c r="F38" s="6" t="s">
        <v>221</v>
      </c>
      <c r="G38" s="6" t="s">
        <v>222</v>
      </c>
      <c r="H38" s="6" t="s">
        <v>223</v>
      </c>
      <c r="I38" s="6" t="s">
        <v>220</v>
      </c>
      <c r="J38" s="6" t="s">
        <v>224</v>
      </c>
      <c r="K38" s="6" t="s">
        <v>221</v>
      </c>
      <c r="L38" s="6">
        <v>20000</v>
      </c>
      <c r="M38" s="6"/>
      <c r="N38" s="6">
        <v>18330</v>
      </c>
      <c r="O38" s="6"/>
      <c r="P38" s="6"/>
      <c r="Q38" s="6">
        <v>1000</v>
      </c>
      <c r="R38" s="6">
        <v>670</v>
      </c>
      <c r="S38" s="6">
        <f t="shared" si="0"/>
        <v>0</v>
      </c>
      <c r="T38" s="6" t="s">
        <v>302</v>
      </c>
    </row>
    <row r="39" spans="1:20" s="1" customFormat="1" ht="24">
      <c r="A39" s="5">
        <v>36</v>
      </c>
      <c r="B39" s="6">
        <v>2019</v>
      </c>
      <c r="C39" s="6" t="s">
        <v>225</v>
      </c>
      <c r="D39" s="6" t="s">
        <v>226</v>
      </c>
      <c r="E39" s="6">
        <v>13625883169</v>
      </c>
      <c r="F39" s="6" t="s">
        <v>227</v>
      </c>
      <c r="G39" s="6" t="s">
        <v>228</v>
      </c>
      <c r="H39" s="6" t="s">
        <v>229</v>
      </c>
      <c r="I39" s="6" t="s">
        <v>226</v>
      </c>
      <c r="J39" s="6" t="s">
        <v>224</v>
      </c>
      <c r="K39" s="6" t="s">
        <v>227</v>
      </c>
      <c r="L39" s="6">
        <v>23000</v>
      </c>
      <c r="M39" s="6"/>
      <c r="N39" s="6">
        <v>21850</v>
      </c>
      <c r="O39" s="6"/>
      <c r="P39" s="6"/>
      <c r="Q39" s="6">
        <v>1150</v>
      </c>
      <c r="R39" s="6"/>
      <c r="S39" s="6">
        <f t="shared" si="0"/>
        <v>0</v>
      </c>
      <c r="T39" s="6" t="s">
        <v>302</v>
      </c>
    </row>
    <row r="40" spans="1:20" s="1" customFormat="1" ht="24">
      <c r="A40" s="5">
        <v>37</v>
      </c>
      <c r="B40" s="6">
        <v>2019</v>
      </c>
      <c r="C40" s="6" t="s">
        <v>230</v>
      </c>
      <c r="D40" s="6" t="s">
        <v>231</v>
      </c>
      <c r="E40" s="6">
        <v>13957076396</v>
      </c>
      <c r="F40" s="6" t="s">
        <v>221</v>
      </c>
      <c r="G40" s="6" t="s">
        <v>222</v>
      </c>
      <c r="H40" s="6" t="s">
        <v>232</v>
      </c>
      <c r="I40" s="6" t="s">
        <v>231</v>
      </c>
      <c r="J40" s="6" t="s">
        <v>233</v>
      </c>
      <c r="K40" s="6" t="s">
        <v>221</v>
      </c>
      <c r="L40" s="6">
        <v>30000</v>
      </c>
      <c r="M40" s="6"/>
      <c r="N40" s="6">
        <v>27500</v>
      </c>
      <c r="O40" s="6"/>
      <c r="P40" s="6"/>
      <c r="Q40" s="6">
        <v>1500</v>
      </c>
      <c r="R40" s="6">
        <v>1000</v>
      </c>
      <c r="S40" s="6">
        <f t="shared" si="0"/>
        <v>0</v>
      </c>
      <c r="T40" s="6" t="s">
        <v>23</v>
      </c>
    </row>
    <row r="41" spans="1:20" s="1" customFormat="1" ht="24">
      <c r="A41" s="5">
        <v>38</v>
      </c>
      <c r="B41" s="6">
        <v>2019</v>
      </c>
      <c r="C41" s="6" t="s">
        <v>234</v>
      </c>
      <c r="D41" s="6" t="s">
        <v>235</v>
      </c>
      <c r="E41" s="6">
        <v>13884385550</v>
      </c>
      <c r="F41" s="6" t="s">
        <v>236</v>
      </c>
      <c r="G41" s="6" t="s">
        <v>237</v>
      </c>
      <c r="H41" s="6" t="s">
        <v>238</v>
      </c>
      <c r="I41" s="6" t="s">
        <v>239</v>
      </c>
      <c r="J41" s="6" t="s">
        <v>240</v>
      </c>
      <c r="K41" s="6" t="s">
        <v>236</v>
      </c>
      <c r="L41" s="6">
        <v>10000</v>
      </c>
      <c r="M41" s="6"/>
      <c r="N41" s="31">
        <v>7000</v>
      </c>
      <c r="O41" s="31"/>
      <c r="P41" s="31"/>
      <c r="Q41" s="31">
        <v>500</v>
      </c>
      <c r="R41" s="31">
        <v>1480</v>
      </c>
      <c r="S41" s="6">
        <f t="shared" si="0"/>
        <v>1020</v>
      </c>
      <c r="T41" s="6" t="s">
        <v>23</v>
      </c>
    </row>
    <row r="42" spans="1:20" s="1" customFormat="1" ht="24">
      <c r="A42" s="5">
        <v>39</v>
      </c>
      <c r="B42" s="6">
        <v>2019</v>
      </c>
      <c r="C42" s="6" t="s">
        <v>241</v>
      </c>
      <c r="D42" s="6" t="s">
        <v>242</v>
      </c>
      <c r="E42" s="6">
        <v>13857066328</v>
      </c>
      <c r="F42" s="6" t="s">
        <v>243</v>
      </c>
      <c r="G42" s="6" t="s">
        <v>244</v>
      </c>
      <c r="H42" s="6" t="s">
        <v>245</v>
      </c>
      <c r="I42" s="6" t="s">
        <v>148</v>
      </c>
      <c r="J42" s="6" t="s">
        <v>246</v>
      </c>
      <c r="K42" s="6" t="s">
        <v>243</v>
      </c>
      <c r="L42" s="6">
        <v>11000</v>
      </c>
      <c r="M42" s="6"/>
      <c r="N42" s="6"/>
      <c r="O42" s="6"/>
      <c r="P42" s="6"/>
      <c r="Q42" s="6">
        <v>550</v>
      </c>
      <c r="R42" s="6"/>
      <c r="S42" s="6">
        <f t="shared" si="0"/>
        <v>10450</v>
      </c>
      <c r="T42" s="6" t="s">
        <v>302</v>
      </c>
    </row>
    <row r="43" spans="1:20" s="1" customFormat="1" ht="36">
      <c r="A43" s="5">
        <v>40</v>
      </c>
      <c r="B43" s="6">
        <v>2019</v>
      </c>
      <c r="C43" s="6" t="s">
        <v>247</v>
      </c>
      <c r="D43" s="6" t="s">
        <v>248</v>
      </c>
      <c r="E43" s="6">
        <v>13676507060</v>
      </c>
      <c r="F43" s="6" t="s">
        <v>249</v>
      </c>
      <c r="G43" s="6" t="s">
        <v>250</v>
      </c>
      <c r="H43" s="6" t="s">
        <v>251</v>
      </c>
      <c r="I43" s="6" t="s">
        <v>252</v>
      </c>
      <c r="J43" s="6" t="s">
        <v>253</v>
      </c>
      <c r="K43" s="6" t="s">
        <v>249</v>
      </c>
      <c r="L43" s="6">
        <v>7200</v>
      </c>
      <c r="M43" s="6"/>
      <c r="N43" s="6"/>
      <c r="O43" s="6"/>
      <c r="P43" s="6"/>
      <c r="Q43" s="6">
        <v>360</v>
      </c>
      <c r="R43" s="6">
        <v>4800</v>
      </c>
      <c r="S43" s="6">
        <f t="shared" si="0"/>
        <v>2040</v>
      </c>
      <c r="T43" s="6" t="s">
        <v>301</v>
      </c>
    </row>
    <row r="44" spans="1:20" s="1" customFormat="1" ht="24">
      <c r="A44" s="5">
        <v>41</v>
      </c>
      <c r="B44" s="6">
        <v>2019</v>
      </c>
      <c r="C44" s="6" t="s">
        <v>254</v>
      </c>
      <c r="D44" s="6" t="s">
        <v>255</v>
      </c>
      <c r="E44" s="6">
        <v>13757092116</v>
      </c>
      <c r="F44" s="6" t="s">
        <v>256</v>
      </c>
      <c r="G44" s="6" t="s">
        <v>257</v>
      </c>
      <c r="H44" s="6" t="s">
        <v>258</v>
      </c>
      <c r="I44" s="6" t="s">
        <v>259</v>
      </c>
      <c r="J44" s="6" t="s">
        <v>260</v>
      </c>
      <c r="K44" s="6" t="s">
        <v>256</v>
      </c>
      <c r="L44" s="6">
        <v>27500</v>
      </c>
      <c r="M44" s="6">
        <v>6400</v>
      </c>
      <c r="N44" s="6">
        <v>18743.89</v>
      </c>
      <c r="O44" s="6"/>
      <c r="P44" s="6"/>
      <c r="Q44" s="6">
        <v>1375</v>
      </c>
      <c r="R44" s="6">
        <v>981.11</v>
      </c>
      <c r="S44" s="6">
        <f t="shared" si="0"/>
        <v>0</v>
      </c>
      <c r="T44" s="6" t="s">
        <v>23</v>
      </c>
    </row>
    <row r="45" spans="1:20" s="1" customFormat="1" ht="81.75" customHeight="1">
      <c r="A45" s="5">
        <v>42</v>
      </c>
      <c r="B45" s="6">
        <v>2019</v>
      </c>
      <c r="C45" s="6" t="s">
        <v>261</v>
      </c>
      <c r="D45" s="7" t="s">
        <v>262</v>
      </c>
      <c r="E45" s="8">
        <v>1366550322</v>
      </c>
      <c r="F45" s="9" t="s">
        <v>263</v>
      </c>
      <c r="G45" s="7" t="s">
        <v>264</v>
      </c>
      <c r="H45" s="23" t="s">
        <v>265</v>
      </c>
      <c r="I45" s="7" t="s">
        <v>266</v>
      </c>
      <c r="J45" s="9" t="s">
        <v>267</v>
      </c>
      <c r="K45" s="7" t="s">
        <v>263</v>
      </c>
      <c r="L45" s="7">
        <v>220000</v>
      </c>
      <c r="M45" s="8"/>
      <c r="N45" s="7">
        <v>105128.58</v>
      </c>
      <c r="O45" s="7"/>
      <c r="P45" s="8">
        <v>50000</v>
      </c>
      <c r="Q45" s="7">
        <v>11000</v>
      </c>
      <c r="R45" s="7">
        <v>6546.16</v>
      </c>
      <c r="S45" s="6">
        <f t="shared" si="0"/>
        <v>47325.259999999995</v>
      </c>
      <c r="T45" s="6" t="s">
        <v>302</v>
      </c>
    </row>
    <row r="46" spans="1:20" s="1" customFormat="1" ht="62.25" customHeight="1">
      <c r="A46" s="5">
        <v>43</v>
      </c>
      <c r="B46" s="6">
        <v>2019</v>
      </c>
      <c r="C46" s="6" t="s">
        <v>268</v>
      </c>
      <c r="D46" s="7" t="s">
        <v>72</v>
      </c>
      <c r="E46" s="8">
        <v>13857055301</v>
      </c>
      <c r="F46" s="9" t="s">
        <v>269</v>
      </c>
      <c r="G46" s="7" t="s">
        <v>270</v>
      </c>
      <c r="H46" s="9" t="s">
        <v>271</v>
      </c>
      <c r="I46" s="7" t="s">
        <v>272</v>
      </c>
      <c r="J46" s="9" t="s">
        <v>273</v>
      </c>
      <c r="K46" s="7" t="s">
        <v>269</v>
      </c>
      <c r="L46" s="7">
        <v>278000</v>
      </c>
      <c r="M46" s="8">
        <v>1011.5</v>
      </c>
      <c r="N46" s="7">
        <v>79192.86</v>
      </c>
      <c r="O46" s="7">
        <v>7044</v>
      </c>
      <c r="P46" s="8">
        <v>160000</v>
      </c>
      <c r="Q46" s="7">
        <v>13900</v>
      </c>
      <c r="R46" s="7">
        <v>5185.5600000000004</v>
      </c>
      <c r="S46" s="6">
        <f t="shared" si="0"/>
        <v>11666.080000000013</v>
      </c>
      <c r="T46" s="6" t="s">
        <v>302</v>
      </c>
    </row>
    <row r="47" spans="1:20" s="1" customFormat="1" ht="36">
      <c r="A47" s="5">
        <v>44</v>
      </c>
      <c r="B47" s="6">
        <v>2019</v>
      </c>
      <c r="C47" s="6" t="s">
        <v>274</v>
      </c>
      <c r="D47" s="6" t="s">
        <v>255</v>
      </c>
      <c r="E47" s="6">
        <v>13757092116</v>
      </c>
      <c r="F47" s="6" t="s">
        <v>275</v>
      </c>
      <c r="G47" s="6" t="s">
        <v>276</v>
      </c>
      <c r="H47" s="6" t="s">
        <v>277</v>
      </c>
      <c r="I47" s="6" t="s">
        <v>278</v>
      </c>
      <c r="J47" s="6" t="s">
        <v>279</v>
      </c>
      <c r="K47" s="6" t="s">
        <v>275</v>
      </c>
      <c r="L47" s="6">
        <v>180000</v>
      </c>
      <c r="M47" s="6">
        <v>21270.5</v>
      </c>
      <c r="N47" s="6">
        <v>113535.7</v>
      </c>
      <c r="O47" s="6">
        <v>9057.68</v>
      </c>
      <c r="P47" s="6"/>
      <c r="Q47" s="6">
        <v>9000</v>
      </c>
      <c r="R47" s="6">
        <v>27136.12</v>
      </c>
      <c r="S47" s="6">
        <f t="shared" si="0"/>
        <v>0</v>
      </c>
      <c r="T47" s="6" t="s">
        <v>302</v>
      </c>
    </row>
    <row r="48" spans="1:20" s="1" customFormat="1" ht="60">
      <c r="A48" s="5">
        <v>45</v>
      </c>
      <c r="B48" s="6">
        <v>2019</v>
      </c>
      <c r="C48" s="6" t="s">
        <v>280</v>
      </c>
      <c r="D48" s="6" t="s">
        <v>281</v>
      </c>
      <c r="E48" s="15">
        <v>15925716373</v>
      </c>
      <c r="F48" s="15" t="s">
        <v>282</v>
      </c>
      <c r="G48" s="12" t="s">
        <v>283</v>
      </c>
      <c r="H48" s="15" t="s">
        <v>284</v>
      </c>
      <c r="I48" s="15" t="s">
        <v>285</v>
      </c>
      <c r="J48" s="15" t="s">
        <v>286</v>
      </c>
      <c r="K48" s="15" t="s">
        <v>282</v>
      </c>
      <c r="L48" s="15">
        <v>250000</v>
      </c>
      <c r="M48" s="15">
        <v>5920</v>
      </c>
      <c r="N48" s="15"/>
      <c r="O48" s="15">
        <v>31430</v>
      </c>
      <c r="P48" s="15">
        <v>8000</v>
      </c>
      <c r="Q48" s="15">
        <v>11875</v>
      </c>
      <c r="R48" s="15">
        <v>154860.76</v>
      </c>
      <c r="S48" s="6">
        <f t="shared" si="0"/>
        <v>37914.239999999991</v>
      </c>
      <c r="T48" s="6" t="s">
        <v>23</v>
      </c>
    </row>
    <row r="49" spans="1:20" s="1" customFormat="1" ht="24">
      <c r="A49" s="5">
        <v>46</v>
      </c>
      <c r="B49" s="6">
        <v>2019</v>
      </c>
      <c r="C49" s="6" t="s">
        <v>287</v>
      </c>
      <c r="D49" s="17" t="s">
        <v>288</v>
      </c>
      <c r="E49" s="18">
        <v>13857060518</v>
      </c>
      <c r="F49" s="18" t="s">
        <v>289</v>
      </c>
      <c r="G49" s="17" t="s">
        <v>290</v>
      </c>
      <c r="H49" s="18" t="s">
        <v>291</v>
      </c>
      <c r="I49" s="17" t="s">
        <v>292</v>
      </c>
      <c r="J49" s="17" t="s">
        <v>293</v>
      </c>
      <c r="K49" s="17" t="s">
        <v>289</v>
      </c>
      <c r="L49" s="17">
        <v>10000</v>
      </c>
      <c r="M49" s="18"/>
      <c r="N49" s="17"/>
      <c r="O49" s="17"/>
      <c r="P49" s="18"/>
      <c r="Q49" s="17">
        <v>500</v>
      </c>
      <c r="R49" s="17"/>
      <c r="S49" s="6">
        <f t="shared" si="0"/>
        <v>9500</v>
      </c>
      <c r="T49" s="6" t="s">
        <v>302</v>
      </c>
    </row>
    <row r="50" spans="1:20" s="1" customFormat="1" ht="24">
      <c r="A50" s="5">
        <v>47</v>
      </c>
      <c r="B50" s="6">
        <v>2019</v>
      </c>
      <c r="C50" s="6" t="s">
        <v>294</v>
      </c>
      <c r="D50" s="17" t="s">
        <v>295</v>
      </c>
      <c r="E50" s="18">
        <v>15925734525</v>
      </c>
      <c r="F50" s="18" t="s">
        <v>296</v>
      </c>
      <c r="G50" s="17" t="s">
        <v>297</v>
      </c>
      <c r="H50" s="18" t="s">
        <v>298</v>
      </c>
      <c r="I50" s="17" t="s">
        <v>299</v>
      </c>
      <c r="J50" s="17" t="s">
        <v>300</v>
      </c>
      <c r="K50" s="17" t="s">
        <v>296</v>
      </c>
      <c r="L50" s="17">
        <v>14006</v>
      </c>
      <c r="M50" s="18"/>
      <c r="N50" s="17">
        <v>12836.57</v>
      </c>
      <c r="O50" s="17"/>
      <c r="P50" s="18"/>
      <c r="Q50" s="17">
        <v>1169.43</v>
      </c>
      <c r="R50" s="17"/>
      <c r="S50" s="6">
        <v>0</v>
      </c>
      <c r="T50" s="6" t="s">
        <v>23</v>
      </c>
    </row>
  </sheetData>
  <mergeCells count="15">
    <mergeCell ref="J2:J3"/>
    <mergeCell ref="K2:K3"/>
    <mergeCell ref="L2:L3"/>
    <mergeCell ref="T2:T3"/>
    <mergeCell ref="A1:T1"/>
    <mergeCell ref="M2:R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0" type="noConversion"/>
  <dataValidations count="1">
    <dataValidation type="list" allowBlank="1" showInputMessage="1" showErrorMessage="1" sqref="T4:T50">
      <formula1>"技术培训,外地,科研项目,其他"</formula1>
    </dataValidation>
  </dataValidations>
  <pageMargins left="0.31458333333333299" right="7.8472222222222193E-2" top="0.66874999999999996" bottom="0.39305555555555599" header="0.3" footer="0.27500000000000002"/>
  <pageSetup paperSize="8" scale="5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2019年以来科研项目（横向）有关情况统计表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叶翔</cp:lastModifiedBy>
  <cp:lastPrinted>2023-10-25T07:22:00Z</cp:lastPrinted>
  <dcterms:created xsi:type="dcterms:W3CDTF">2006-09-16T00:00:00Z</dcterms:created>
  <dcterms:modified xsi:type="dcterms:W3CDTF">2023-12-14T03:26:14Z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AA8F79BD6EB54297A616C3126161D5D9_13</vt:lpwstr>
  </property>
</Properties>
</file>