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0490" windowHeight="7830"/>
  </bookViews>
  <sheets>
    <sheet name="2019年以来科研项目（横向）有关情况统计表" sheetId="1" r:id="rId1"/>
  </sheets>
  <definedNames>
    <definedName name="_xlnm._FilterDatabase" localSheetId="0" hidden="1">'2019年以来科研项目（横向）有关情况统计表'!$A$3:$T$78</definedName>
  </definedNames>
  <calcPr calcId="144525"/>
</workbook>
</file>

<file path=xl/calcChain.xml><?xml version="1.0" encoding="utf-8"?>
<calcChain xmlns="http://schemas.openxmlformats.org/spreadsheetml/2006/main">
  <c r="S5" i="1" l="1"/>
  <c r="S6" i="1"/>
  <c r="S7" i="1"/>
  <c r="S8" i="1"/>
  <c r="S9" i="1"/>
  <c r="S10" i="1"/>
  <c r="S11" i="1"/>
  <c r="S12" i="1"/>
  <c r="S13" i="1"/>
  <c r="S14" i="1"/>
  <c r="S17" i="1"/>
  <c r="S18" i="1"/>
  <c r="S19" i="1"/>
  <c r="S20" i="1"/>
  <c r="S21" i="1"/>
  <c r="S22" i="1"/>
  <c r="S23" i="1"/>
  <c r="S24" i="1"/>
  <c r="S25" i="1"/>
  <c r="S26" i="1"/>
  <c r="S27" i="1"/>
  <c r="S28" i="1"/>
  <c r="S29" i="1"/>
  <c r="S30" i="1"/>
  <c r="S31" i="1"/>
  <c r="S32" i="1"/>
  <c r="S33" i="1"/>
  <c r="S34" i="1"/>
  <c r="S35" i="1"/>
  <c r="S36" i="1"/>
  <c r="S37" i="1"/>
  <c r="S38" i="1"/>
  <c r="S39" i="1"/>
  <c r="S42" i="1"/>
  <c r="S43" i="1"/>
  <c r="S44" i="1"/>
  <c r="S45" i="1"/>
  <c r="S46" i="1"/>
  <c r="S47" i="1"/>
  <c r="S48" i="1"/>
  <c r="S49" i="1"/>
  <c r="S51" i="1"/>
  <c r="S52" i="1"/>
  <c r="S53" i="1"/>
  <c r="S55" i="1"/>
  <c r="S56" i="1"/>
  <c r="S57" i="1"/>
  <c r="S58" i="1"/>
  <c r="S59" i="1"/>
  <c r="S60" i="1"/>
  <c r="S61" i="1"/>
  <c r="S62" i="1"/>
  <c r="S63" i="1"/>
  <c r="S64" i="1"/>
  <c r="S65" i="1"/>
  <c r="S67" i="1"/>
  <c r="S68" i="1"/>
  <c r="S69" i="1"/>
  <c r="S70" i="1"/>
  <c r="S71" i="1"/>
  <c r="S75" i="1"/>
  <c r="S76" i="1"/>
  <c r="S78" i="1"/>
  <c r="S4" i="1"/>
  <c r="Q40" i="1" l="1"/>
  <c r="S40" i="1" s="1"/>
  <c r="Q41" i="1"/>
  <c r="N41" i="1" s="1"/>
  <c r="S41" i="1" s="1"/>
  <c r="Q50" i="1"/>
  <c r="N50" i="1" s="1"/>
  <c r="Q66" i="1"/>
  <c r="S66" i="1" s="1"/>
  <c r="Q77" i="1"/>
  <c r="N77" i="1" s="1"/>
  <c r="S77" i="1" s="1"/>
</calcChain>
</file>

<file path=xl/sharedStrings.xml><?xml version="1.0" encoding="utf-8"?>
<sst xmlns="http://schemas.openxmlformats.org/spreadsheetml/2006/main" count="691" uniqueCount="433">
  <si>
    <t>序号</t>
  </si>
  <si>
    <t>年份</t>
  </si>
  <si>
    <t>项目名称</t>
  </si>
  <si>
    <t>项目负责人</t>
  </si>
  <si>
    <t>联系电话</t>
  </si>
  <si>
    <t>委托单位</t>
  </si>
  <si>
    <t>委托单位联系人</t>
  </si>
  <si>
    <t>项目起止
时间</t>
  </si>
  <si>
    <t>主要参加人员</t>
  </si>
  <si>
    <t>项目服务
主要内容</t>
  </si>
  <si>
    <t>项目资金来源
（单位）</t>
  </si>
  <si>
    <t>项目
合同金额
（元）</t>
  </si>
  <si>
    <t>实际经费支出（元）</t>
  </si>
  <si>
    <t>项目结余（元）</t>
  </si>
  <si>
    <t>科研差旅费</t>
  </si>
  <si>
    <t>科研劳务费</t>
  </si>
  <si>
    <t>资料费</t>
  </si>
  <si>
    <t>合作与交流费</t>
  </si>
  <si>
    <t>管理费</t>
  </si>
  <si>
    <t>社会服务</t>
  </si>
  <si>
    <t>高卫红</t>
  </si>
  <si>
    <t>2019.02-2019.03</t>
  </si>
  <si>
    <t>蔡梦颖</t>
  </si>
  <si>
    <t>蔡梦颖及学生</t>
  </si>
  <si>
    <t>税务服务</t>
  </si>
  <si>
    <t>傅冰</t>
  </si>
  <si>
    <t>刘跃钧</t>
  </si>
  <si>
    <t>土壤成分测定</t>
  </si>
  <si>
    <t>梁忆南</t>
  </si>
  <si>
    <t>潘温文</t>
  </si>
  <si>
    <t>应俊辉</t>
  </si>
  <si>
    <t>土壤化验</t>
  </si>
  <si>
    <t>施林妹</t>
  </si>
  <si>
    <t>杜有新</t>
  </si>
  <si>
    <t>浙江省农业技术推广中心</t>
  </si>
  <si>
    <t>卢海锋</t>
  </si>
  <si>
    <t>刘亮</t>
  </si>
  <si>
    <t>蓝美珍</t>
  </si>
  <si>
    <t>陈苏勇</t>
  </si>
  <si>
    <t>胡秀萍</t>
  </si>
  <si>
    <t>郑利华</t>
  </si>
  <si>
    <t>赵伟标</t>
  </si>
  <si>
    <t>蔡敏华</t>
  </si>
  <si>
    <t>李伟红</t>
  </si>
  <si>
    <t>丁红梅</t>
  </si>
  <si>
    <t>王皓</t>
  </si>
  <si>
    <t>陶应红</t>
  </si>
  <si>
    <t>谭啸</t>
  </si>
  <si>
    <t>丽水市文化和广电旅游体育局</t>
  </si>
  <si>
    <t>赵洪</t>
  </si>
  <si>
    <t>潘芳伟</t>
  </si>
  <si>
    <t>浙江明业项目管理有限公司</t>
  </si>
  <si>
    <t>饶毅远</t>
  </si>
  <si>
    <t>胡牮</t>
  </si>
  <si>
    <t>丽水市莲都区妇女联合会</t>
  </si>
  <si>
    <t>傅佩珍</t>
  </si>
  <si>
    <t>第三届国际摄影研讨会暨2019丽水市摄影节开幕式文艺演出</t>
  </si>
  <si>
    <t>彭慧</t>
  </si>
  <si>
    <t>浙西南畲族歌舞团</t>
  </si>
  <si>
    <t>邱彦余</t>
  </si>
  <si>
    <t>2019.10-2019.11</t>
  </si>
  <si>
    <t>彭慧、丁红梅</t>
  </si>
  <si>
    <t>组织人员排练、演出</t>
  </si>
  <si>
    <t>2019年妇联“巾帼先行主题宣传活动”文艺晚会演出</t>
  </si>
  <si>
    <t>2020年全国扶贫日浙江主会场文艺晚会演出</t>
  </si>
  <si>
    <t>2021.09-2021.10</t>
  </si>
  <si>
    <t>产教融合的物流管理专业课程体系构建</t>
  </si>
  <si>
    <t xml:space="preserve"> 叶伟媛</t>
  </si>
  <si>
    <t>丽水睿拓科技有限公司</t>
  </si>
  <si>
    <t>江怡</t>
  </si>
  <si>
    <t>2021.01-2021.12</t>
  </si>
  <si>
    <t>雷鸣、江建秧、樊小波</t>
  </si>
  <si>
    <t>产教融合、课程建设、实践教学等</t>
  </si>
  <si>
    <t>丽水市万地爱心儿童福利院绿化景观提质设计与施工指导</t>
  </si>
  <si>
    <t>青田绿景园艺有限公司</t>
  </si>
  <si>
    <t>张圣龙</t>
  </si>
  <si>
    <t>2021.02-2021.04</t>
  </si>
  <si>
    <t>朱益民、柴红玲</t>
  </si>
  <si>
    <t>景观提质方案设计、施工现场技术指导</t>
  </si>
  <si>
    <t>2020/2021年度丽水市白云山生态林场松材线虫病枯松木清理质量验收</t>
  </si>
  <si>
    <t>黄海松</t>
  </si>
  <si>
    <t>丽水市白云山生态林场</t>
  </si>
  <si>
    <t>尤根彪</t>
  </si>
  <si>
    <t>2021.1.20－2022.2.20</t>
  </si>
  <si>
    <t>柴红玲 方向华 王昌腾 陈伟祥潘温文 周升财 丁鸿</t>
  </si>
  <si>
    <t>松材线虫枯死木清理验收</t>
  </si>
  <si>
    <t>滚动功能部件加工及工艺研发产学合作</t>
  </si>
  <si>
    <t>谢志波</t>
  </si>
  <si>
    <t>丽水创峰科技有限公司</t>
  </si>
  <si>
    <t>王峰</t>
  </si>
  <si>
    <t>2021.3.1-2022.2.28</t>
  </si>
  <si>
    <t xml:space="preserve">史 磊、朱凌宏、孙顺仁、项万顺、童光耀 </t>
  </si>
  <si>
    <t>产品研发和加工，加工工艺改进</t>
  </si>
  <si>
    <t>丽水市城市物业管理有限公司委托招聘服务</t>
  </si>
  <si>
    <t>黄建清</t>
  </si>
  <si>
    <t>丽水市城投物业管理有限公司</t>
  </si>
  <si>
    <t>李鹏</t>
  </si>
  <si>
    <t>2021.1.25-2021.3.10</t>
  </si>
  <si>
    <t>龚林鸿、富春伟、吴飞、潘小燕、杨俊</t>
  </si>
  <si>
    <t>考试招聘服务</t>
  </si>
  <si>
    <t>浙江万物生长水业有限公司委托招聘服务</t>
  </si>
  <si>
    <t>浙江万物生长水业有限公司</t>
  </si>
  <si>
    <t>周勇飞</t>
  </si>
  <si>
    <t>2021.2.15-2021.3.25</t>
  </si>
  <si>
    <t>丽水知联方立税务事务所代理记账岗位规范建设咨询服务</t>
  </si>
  <si>
    <t>丽水知联方立税务事务所</t>
  </si>
  <si>
    <t>2021.03-2021.08</t>
  </si>
  <si>
    <t>华东药用植物园科研管理处</t>
  </si>
  <si>
    <t>2021.04-2025.05</t>
  </si>
  <si>
    <t>杜有新，郑咏玲等</t>
  </si>
  <si>
    <t>河阳古民居景区短视频拍摄宣传活动</t>
  </si>
  <si>
    <t>尚妃</t>
  </si>
  <si>
    <t>缙云县河阳文化旅游开发有限公司</t>
  </si>
  <si>
    <t>2021.04-2021.09</t>
  </si>
  <si>
    <t>张继娥</t>
  </si>
  <si>
    <t>宣传短视频的拍摄与制作</t>
  </si>
  <si>
    <t>丽水华东药用植物园开园盛典暨丽水首届国潮文化节</t>
  </si>
  <si>
    <t>杭州西柿影视传媒有限公司</t>
  </si>
  <si>
    <t>2021.04-2021.05</t>
  </si>
  <si>
    <t>节目编排和演出</t>
  </si>
  <si>
    <t/>
  </si>
  <si>
    <t>抛丸机工艺研发调试及全国数控技能大赛培训合作</t>
  </si>
  <si>
    <t>史磊</t>
  </si>
  <si>
    <t>浙江瓯宝安防科技有限公司</t>
  </si>
  <si>
    <t>姜雷</t>
  </si>
  <si>
    <t>2021.03-2022.09</t>
  </si>
  <si>
    <t>周国良、雷华伟、孙顺仁等</t>
  </si>
  <si>
    <t>结构设计与调试</t>
  </si>
  <si>
    <t>生猪自动养殖系统的开发</t>
  </si>
  <si>
    <t>浙江湍峰畜牧有限公司</t>
  </si>
  <si>
    <t>曾丽丽</t>
  </si>
  <si>
    <t>2021.05--2021.12</t>
  </si>
  <si>
    <t>潘芳伟、潘攀</t>
  </si>
  <si>
    <t>自动化养殖系统开发</t>
  </si>
  <si>
    <t>丽水知联方立税务师事务所票据管理规范化建设服务</t>
  </si>
  <si>
    <t>2021.09-2021.12</t>
  </si>
  <si>
    <t>龙潭湾景区电梯项目建设区域植物种类调查</t>
  </si>
  <si>
    <t>浙江浙旅楠溪江投资管理有限公司</t>
  </si>
  <si>
    <t>2021.03-2021.06</t>
  </si>
  <si>
    <t>曾文豪</t>
  </si>
  <si>
    <t>植被调查</t>
  </si>
  <si>
    <t>规范性审核</t>
  </si>
  <si>
    <t>丽水国瑞企业管理咨询有限公司</t>
  </si>
  <si>
    <t>2021.08-2021.12</t>
  </si>
  <si>
    <t>丽水白云国家森林公园提升改造工程（林相改造一期）2021-2023年度设计</t>
  </si>
  <si>
    <t>方向华</t>
  </si>
  <si>
    <t>丽水白云山生态林场</t>
  </si>
  <si>
    <t>2021.05-2021.06</t>
  </si>
  <si>
    <t>黄海松、王昌腾</t>
  </si>
  <si>
    <t>林相改造</t>
  </si>
  <si>
    <t>革命老区特色退役军人服务保障体系研究</t>
  </si>
  <si>
    <t>吴地花</t>
  </si>
  <si>
    <t>丽水市退役军人事务局</t>
  </si>
  <si>
    <t>2020.04-2020.12</t>
  </si>
  <si>
    <t>王丽菲、何义珠、汤婕</t>
  </si>
  <si>
    <t>撰写</t>
  </si>
  <si>
    <t>林业生长情况调查测定</t>
  </si>
  <si>
    <t>吴林森</t>
  </si>
  <si>
    <t>华东药用植物园</t>
  </si>
  <si>
    <t>洪震</t>
  </si>
  <si>
    <t>2022.4-2023.6</t>
  </si>
  <si>
    <t>吴林森、潘温文、丁鸿</t>
  </si>
  <si>
    <t>调查林木生长</t>
  </si>
  <si>
    <t>丽水市研学主题旅游线路开发设计</t>
  </si>
  <si>
    <t>李田</t>
  </si>
  <si>
    <t>丽水市春秋旅行社有限公司</t>
  </si>
  <si>
    <t>李娅</t>
  </si>
  <si>
    <t>技术服务</t>
  </si>
  <si>
    <t>2021.5.20-2021.6.30</t>
  </si>
  <si>
    <t>尚妃、胡牮</t>
  </si>
  <si>
    <t>丽水市研学线路设计</t>
  </si>
  <si>
    <t>黑木耳光诱导出耳研究示范</t>
  </si>
  <si>
    <t>王岳均</t>
  </si>
  <si>
    <t>2021.05-2023.05</t>
  </si>
  <si>
    <t>朱姝蕊、毛可红、陈俏彪</t>
  </si>
  <si>
    <t>研制黑木耳光诱导观察专用袋，开展适宜光诱导出耳的黑木耳品种比较试验，开发黑木耳光诱导专用袋配套技术。</t>
  </si>
  <si>
    <t>委托检测协议</t>
  </si>
  <si>
    <t>华东药用植物园科研管理中心</t>
  </si>
  <si>
    <t>2020.11-2022.11</t>
  </si>
  <si>
    <t>管理会计企业工作站</t>
  </si>
  <si>
    <t>何海东</t>
  </si>
  <si>
    <t>丽水巨龙皮饰有限公司</t>
  </si>
  <si>
    <t>李宁</t>
  </si>
  <si>
    <t>2021.05-2022.05</t>
  </si>
  <si>
    <t>钭志斌、蔡梦颖</t>
  </si>
  <si>
    <t>咨询服务</t>
  </si>
  <si>
    <t>浙西南革命根据地纪念馆讲解词修编</t>
  </si>
  <si>
    <t>李应子</t>
  </si>
  <si>
    <t>浙西南革命根据地纪念馆</t>
  </si>
  <si>
    <t>武雯</t>
  </si>
  <si>
    <t>李应子、叶琴</t>
  </si>
  <si>
    <t>讲解词撰写</t>
  </si>
  <si>
    <t>莲都区“添花增彩”口袋公园景观设计</t>
  </si>
  <si>
    <t>莲都区住房和城乡建设局</t>
  </si>
  <si>
    <t>蓝家辉</t>
  </si>
  <si>
    <t>2021.05-2021.10</t>
  </si>
  <si>
    <t>电子商务平台运营服务</t>
  </si>
  <si>
    <t>郑明</t>
  </si>
  <si>
    <t>2021.10.18-2021.12.30</t>
  </si>
  <si>
    <t>廖晓燕、侯芳妮</t>
  </si>
  <si>
    <t>电商平台服务</t>
  </si>
  <si>
    <t>《凤阳山植物图说》樟科内容撰写</t>
  </si>
  <si>
    <t>王军峰</t>
  </si>
  <si>
    <t>2021.7.1-2021.12.31</t>
  </si>
  <si>
    <t>周生财</t>
  </si>
  <si>
    <t>凤阳山樟科植物资源调查</t>
  </si>
  <si>
    <t>丽水市食品安全“十四五”规划编制</t>
  </si>
  <si>
    <t>丽水市市场监督管理局</t>
  </si>
  <si>
    <t>周纪荣</t>
  </si>
  <si>
    <t>2021.07.12-2021.8.31</t>
  </si>
  <si>
    <t>陈兵红、包县峰、吴芳英</t>
  </si>
  <si>
    <t>2021年丽水市文化创意设计大赛</t>
  </si>
  <si>
    <t>中共丽水市委宣传部</t>
  </si>
  <si>
    <t>徐凯浩</t>
  </si>
  <si>
    <t>2021.08.16-2021.12.31</t>
  </si>
  <si>
    <t>龚林鸿、李媛、苏耀添、华华、刘铭、梁忆南、刘建荣、倪慧丽、梁朋飞、陶应红、王丽菲</t>
  </si>
  <si>
    <t>举办一场文化创意设计大赛，主题体现丽水市鲜明的“红”“绿”元素，包括大赛宣传推广、作品征集、参赛选手审核、初赛、决赛、成果展览等环节。</t>
  </si>
  <si>
    <t>丽水南城东扩景观绿化及边坡防护治理工程造价咨询</t>
  </si>
  <si>
    <t>2021.07.3-2021.8.20</t>
  </si>
  <si>
    <t>蓝美珍 吴柳平 吴晓红 张吉祥 余苏静</t>
  </si>
  <si>
    <t xml:space="preserve"> 项目概算编制等咨询服务 </t>
  </si>
  <si>
    <t>2021年度丽水市研学旅行产业提升系列工作</t>
  </si>
  <si>
    <t>吴海</t>
  </si>
  <si>
    <t>2021.04-2023.06</t>
  </si>
  <si>
    <t>蔡敏华、尚妃、吴小明、王丽丽、李田、吴保刚、麻桃红、李应子</t>
  </si>
  <si>
    <t>研学活动及文本编写</t>
  </si>
  <si>
    <t>青田县森林火灾风险普查项目-试验分析和可燃物载量评估</t>
  </si>
  <si>
    <t>靳全锋</t>
  </si>
  <si>
    <t>浙江山禾服务有限公司</t>
  </si>
  <si>
    <t>周作超</t>
  </si>
  <si>
    <t>2021.08.01-2021.12.31</t>
  </si>
  <si>
    <t>靳全锋、潘温文</t>
  </si>
  <si>
    <t>丽水市古堰画乡“花园庭院微改造”研究与示范</t>
  </si>
  <si>
    <t>2021.07-2021.08</t>
  </si>
  <si>
    <t>林丹、朱益民、柴红玲</t>
  </si>
  <si>
    <t>宣传材料制作、编写指导手册、现场技术指导</t>
  </si>
  <si>
    <t>2021年度丽水市A级旅游景区委托第三方专业单位复核</t>
  </si>
  <si>
    <t>王豪</t>
  </si>
  <si>
    <t>2021.09.03-2021.09.20</t>
  </si>
  <si>
    <t>尚妃 李媛 蔡敏华 李田 吴保刚 韦玮 张继娥 李应子 李伦富</t>
  </si>
  <si>
    <t>通过暗访检查评价的形式充分考察丽水市14家，科学诊断其存在的各项问题和不足，并提出针对性的整改措施和提升意见。</t>
  </si>
  <si>
    <t>2021年三场演出（松阳茶叶节开幕式、遂昌班春劝农文化节、景宁三月三）</t>
  </si>
  <si>
    <t>丽水市浙西南畲族歌舞团</t>
  </si>
  <si>
    <t>2021.03-2021.04</t>
  </si>
  <si>
    <t>2021年“中广之夜”全国优秀经销商颁奖盛典活动和市妇联红色教育主题演出</t>
  </si>
  <si>
    <t>丽水市城市古树名木资源调查项目</t>
  </si>
  <si>
    <t>沈培福</t>
  </si>
  <si>
    <t>丽水市园林管理中心</t>
  </si>
  <si>
    <t>周雄飞</t>
  </si>
  <si>
    <t>沈培福、靳全锋、周生财、潘温文、方向华、柴红玲、叶柳欣、刘沁雨、张欣伟</t>
  </si>
  <si>
    <t>高精度绕线机及PLC控制系统开发与研制</t>
  </si>
  <si>
    <t>吴新友</t>
  </si>
  <si>
    <t>浙江实利电机有限公司</t>
  </si>
  <si>
    <t>方炳平</t>
  </si>
  <si>
    <t>2021.02-2022.02</t>
  </si>
  <si>
    <t>王科、方炳平、欧小平</t>
  </si>
  <si>
    <t>技术支持</t>
  </si>
  <si>
    <t>2021年丽水城投物业管理有限公司员工培训培训服务项目</t>
  </si>
  <si>
    <t>2021.08.01-2021.8.11</t>
  </si>
  <si>
    <t>龚林鸿、富春伟、潘小燕</t>
  </si>
  <si>
    <t>员工培训</t>
  </si>
  <si>
    <t>丽水经济开发区淘汰落后用能设备调研</t>
  </si>
  <si>
    <t>周伟华</t>
  </si>
  <si>
    <t>浙江鑫冶工程咨询有限公司丽水分公司</t>
  </si>
  <si>
    <t>王少军</t>
  </si>
  <si>
    <t>2021.7-2021.9</t>
  </si>
  <si>
    <t>谢宏阳、朱凌宏、李军庆、吴新友、潘燕</t>
  </si>
  <si>
    <t>企业调研</t>
  </si>
  <si>
    <t>周国良</t>
  </si>
  <si>
    <t>浙江斯柯特科技有限公司</t>
  </si>
  <si>
    <t>吴云</t>
  </si>
  <si>
    <t>史磊、谢志波</t>
  </si>
  <si>
    <t>滚动功能部件的工艺研发及加工</t>
  </si>
  <si>
    <t>草鱼塘森林康养基地建设标准化研究</t>
  </si>
  <si>
    <t>景宁县林业总场</t>
  </si>
  <si>
    <t>杨仲敏</t>
  </si>
  <si>
    <t>2019.10.31-2020.7.31</t>
  </si>
  <si>
    <t>柴红玲、刘卓香、潘温文</t>
  </si>
  <si>
    <t>总结草鱼塘森林康养基地建设成果，探索符合景宁实际情况的森林康养基地建设标准，完成景宁县森林康养基地建设标准的编写。</t>
  </si>
  <si>
    <t>中小学传统工艺研学课程开发研究</t>
  </si>
  <si>
    <t>丽水市迦仁文化科技有限公司</t>
  </si>
  <si>
    <t>郑燕萍</t>
  </si>
  <si>
    <t>2021.10-2021.12</t>
  </si>
  <si>
    <t>传统工艺研学课程开发</t>
  </si>
  <si>
    <t>丽水市青年职业技能大赛暨农村电商竞技赛</t>
  </si>
  <si>
    <t>共青团丽水市委员会</t>
  </si>
  <si>
    <t>叶吴玮</t>
  </si>
  <si>
    <t>2021.10-2021.11</t>
  </si>
  <si>
    <t>雷鸣、吴保刚、闫娜、余红平、徐骥</t>
  </si>
  <si>
    <t>丽水市青年职业技能大赛暨农村电商技能赛，组织互联网营销师(直播销售员）、全媒体运营师(短视频制作员）、网约配送员、快递员四项技能竞赛项目</t>
  </si>
  <si>
    <t>2021市委宣传部“唱支山歌给党听”主题歌会演出</t>
  </si>
  <si>
    <t>丽水市委宣传部</t>
  </si>
  <si>
    <t>吴学东</t>
  </si>
  <si>
    <t>彭慧 雷华国 郭辰语</t>
  </si>
  <si>
    <t>竹制品外包装的新材料应用及生产技术的解决</t>
  </si>
  <si>
    <t>庆元县华庄贸易有限公司</t>
  </si>
  <si>
    <t>张振勇</t>
  </si>
  <si>
    <t>2019.3.29-2021.9.28</t>
  </si>
  <si>
    <t>双百引领第四批挂职项目</t>
  </si>
  <si>
    <t>青田县城市绿地种植土质量调查</t>
  </si>
  <si>
    <t>刘术新</t>
  </si>
  <si>
    <t>青田县住房与城乡建设局</t>
  </si>
  <si>
    <t>潘双娇</t>
  </si>
  <si>
    <t>2021.10.28-2021.12.08</t>
  </si>
  <si>
    <t>刘日出 叶柳欣</t>
  </si>
  <si>
    <t>城市绿地种植土采集处理检测分析</t>
  </si>
  <si>
    <t>景宁岚头岭垃圾焚烧厂垃圾处理动画视频设计制作</t>
  </si>
  <si>
    <t>刘涵昱</t>
  </si>
  <si>
    <t>浙江九派传媒有限公司</t>
  </si>
  <si>
    <t>吴海涛</t>
  </si>
  <si>
    <t>2021.8.16-2021.11.12</t>
  </si>
  <si>
    <t>景宁县岚头岭垃圾焚烧厂垃圾处理动画视频设计制作</t>
  </si>
  <si>
    <t>丽水天宁水厂绿化景观设计</t>
  </si>
  <si>
    <t>丽水市草木市政园林有限公司</t>
  </si>
  <si>
    <t>周伟健</t>
  </si>
  <si>
    <t>丽水天宁水厂食堂前景观设计</t>
  </si>
  <si>
    <t>松阳县与丽水职业技术学院合作项目：艺术助推乡村振兴</t>
  </si>
  <si>
    <t>李跃亮</t>
  </si>
  <si>
    <t>松阳县宣传部</t>
  </si>
  <si>
    <t>邓胜标</t>
  </si>
  <si>
    <t>2021.11.27–2021.12..01</t>
  </si>
  <si>
    <t>吴剑梅 单振宇 徐成杰 朱乐</t>
  </si>
  <si>
    <t>开幕式、写生、展览、论坛、拍卖会</t>
  </si>
  <si>
    <t>丽水市康乐家综合养老服务中心老年人心理健康服务</t>
  </si>
  <si>
    <t>徐亮</t>
  </si>
  <si>
    <t>丽水市康乐家综合养老服务中心</t>
  </si>
  <si>
    <t>连丽芳</t>
  </si>
  <si>
    <t>2021.11.18-2022.5.31</t>
  </si>
  <si>
    <t>丁茂芬、王德洪</t>
  </si>
  <si>
    <t>心理服务</t>
  </si>
  <si>
    <t>浙江省林云豹乡村春晚导师工作室</t>
  </si>
  <si>
    <t>浙江省文旅厅</t>
  </si>
  <si>
    <t>勇远</t>
  </si>
  <si>
    <t>2021.12-2023.12</t>
  </si>
  <si>
    <t>乡村村晚项目建设</t>
  </si>
  <si>
    <t>丽水市人大干部人文素养提升培训</t>
  </si>
  <si>
    <t>丽水市人大机关工会</t>
  </si>
  <si>
    <t>吴曙霖</t>
  </si>
  <si>
    <t>2021.11.18-2021.12.27</t>
  </si>
  <si>
    <t>陈慧妙</t>
  </si>
  <si>
    <t>数控磨削工艺设备研发合作</t>
  </si>
  <si>
    <t>丽水市草木市政园林有限公司员工计算机应用能力培训</t>
  </si>
  <si>
    <t>周晓飞</t>
  </si>
  <si>
    <t>2021.03-2021-0.6</t>
  </si>
  <si>
    <t>计算机培训</t>
  </si>
  <si>
    <t>百山祖国家公园北入口安仁“两山”转化专项规划编制项目</t>
  </si>
  <si>
    <t>龙泉市安仁镇人民政府</t>
  </si>
  <si>
    <t>全丽娟</t>
  </si>
  <si>
    <t>2021.11.12-2022.09.30</t>
  </si>
  <si>
    <t>李伟红 方向华 杜建清 郑豪 苏耀添 李媛 倪亮 金学星 杨伊云 刘建荣 江金霞 耿晴海</t>
  </si>
  <si>
    <t>对安仁镇的山地旅游开发、生态工业研究、传统文化挖掘、林下经济发展、乡村社区建设等方面进行调查研究指出未来发展方向，做出科学分析，制定规划编制方案。</t>
  </si>
  <si>
    <t>浙江省文化和旅游发展研究院全域旅游研究基地</t>
  </si>
  <si>
    <t>浙江旅游职业学院</t>
  </si>
  <si>
    <t>潘承斌</t>
  </si>
  <si>
    <t>2021.11-2023.12</t>
  </si>
  <si>
    <t>咨询服务、讲座</t>
  </si>
  <si>
    <t>移动订餐APP系统的设计与实现</t>
  </si>
  <si>
    <t>丽水市彪将军餐厅</t>
  </si>
  <si>
    <t>2021.11-2022.06</t>
  </si>
  <si>
    <t>郑利华、郑翔</t>
  </si>
  <si>
    <t>源代码</t>
  </si>
  <si>
    <t>“预防艾滋”宣传海报设计大赛</t>
  </si>
  <si>
    <t>丽水广播电视集团有限公司</t>
  </si>
  <si>
    <t>高颖</t>
  </si>
  <si>
    <t>2021.11.09-201.12.30</t>
  </si>
  <si>
    <t>专业学生团队</t>
  </si>
  <si>
    <t>海报设计、制作、展出</t>
  </si>
  <si>
    <t>庆元县森林火灾风险普查项目大样地调查工作</t>
  </si>
  <si>
    <t>庆元县海西林业调查规划设计有限公司</t>
  </si>
  <si>
    <t>吴远进</t>
  </si>
  <si>
    <t>2021.09.26-2022.01.01</t>
  </si>
  <si>
    <t>2021年丽水“小园丁”志愿者晚会演出项目</t>
  </si>
  <si>
    <t>丽水市广播电视台</t>
  </si>
  <si>
    <t>吴亚芳</t>
  </si>
  <si>
    <t>2021.11-2021.12</t>
  </si>
  <si>
    <t>彭慧、叶丹妮</t>
  </si>
  <si>
    <t>丽水莲都小荷公益协会</t>
  </si>
  <si>
    <t>2021年音乐舞蹈快板《夸小荷》演出项目</t>
  </si>
  <si>
    <t>王晓津</t>
  </si>
  <si>
    <t>教学资源制作</t>
  </si>
  <si>
    <t>张诚航</t>
  </si>
  <si>
    <t>新道科技有限公司</t>
  </si>
  <si>
    <t>洪斌辉</t>
  </si>
  <si>
    <t>2021.12-2022.03</t>
  </si>
  <si>
    <t>张诚航、汪燕芳、杜梦仪、胡国庆</t>
  </si>
  <si>
    <t>题库开发</t>
  </si>
  <si>
    <t>财务咨询和分析</t>
  </si>
  <si>
    <t>丽水山水电脑经营部</t>
  </si>
  <si>
    <t>金建勇</t>
  </si>
  <si>
    <t>2020.11-2021.04</t>
  </si>
  <si>
    <t>税务咨询</t>
  </si>
  <si>
    <t>DL型注塑杆端轴承成型工艺及工装设计</t>
  </si>
  <si>
    <t>马光全</t>
  </si>
  <si>
    <t>浙江精久轴承工业有限公司</t>
  </si>
  <si>
    <t>姚勇伟</t>
  </si>
  <si>
    <t>2021.12.09-2022.10.31</t>
  </si>
  <si>
    <t>刘骁</t>
  </si>
  <si>
    <t>DL型杆端轴承工装设计、工艺制定等</t>
  </si>
  <si>
    <t>智慧乡村综合服务平台的设计与研发</t>
  </si>
  <si>
    <t>宁一笑</t>
  </si>
  <si>
    <t>浙江腾图网络科技有限公司</t>
  </si>
  <si>
    <t>陈湛明</t>
  </si>
  <si>
    <t>2021.12.15-2022.3.1</t>
  </si>
  <si>
    <t>张莉</t>
  </si>
  <si>
    <t>软件开发、部署、运维服务</t>
  </si>
  <si>
    <t>庆元县森林火灾风险普查项目-可燃物理化性质分析及森林火灾相关模型建设</t>
  </si>
  <si>
    <t>靳全锋、周生财</t>
  </si>
  <si>
    <t>园林园艺职业技能专项研修班</t>
  </si>
  <si>
    <t>广东科贸职业学院</t>
  </si>
  <si>
    <t>周罗军</t>
  </si>
  <si>
    <t>2021.06-2021.12</t>
  </si>
  <si>
    <t>苏杭园林项目论证与资源规划、师资团队组建、实训场地安排、培训资料的收集制作、授课指导</t>
  </si>
  <si>
    <t>桥门式起重机电气防啃技术研究</t>
  </si>
  <si>
    <t>浙江华鑫起重机械有限公司</t>
  </si>
  <si>
    <t>2021.11-2022.12</t>
  </si>
  <si>
    <t>潘芳伟、黎家丰</t>
  </si>
  <si>
    <t>百山祖国家公园天然阔叶林稳定性维持研究</t>
  </si>
  <si>
    <t>南京林业大学</t>
  </si>
  <si>
    <t>姜姜</t>
  </si>
  <si>
    <t>2021.1-2024.10</t>
  </si>
  <si>
    <t>刘沁雨、丁鸿、赖星琴学生</t>
  </si>
  <si>
    <t>2021年下半年五场活动项目（第五届运动会开幕式、龙泉“不灭窑火 红色宝溪”田园音乐会、2021丽水国际摄影节开幕式、“小园丁”志愿者晚会、2021景宁畲族确认65周年文艺晚会）</t>
  </si>
  <si>
    <t>丽水浙西南畲族歌舞团</t>
  </si>
  <si>
    <t>丽水南城东扩景观绿化七百秧渠西侧及秀山路绿化景观工程造价咨询</t>
  </si>
  <si>
    <t>吴晓红</t>
  </si>
  <si>
    <t>2021.11.20-2021.12.25</t>
  </si>
  <si>
    <t>吴柳平、蓝美珍等</t>
  </si>
  <si>
    <t>丽水南城东扩景观绿化七百秧渠西侧及秀山路绿化景观工程预算审核造价咨询</t>
  </si>
  <si>
    <t>技术培训</t>
  </si>
  <si>
    <t>科研项目</t>
  </si>
  <si>
    <t xml:space="preserve">项目性质
</t>
    <phoneticPr fontId="8" type="noConversion"/>
  </si>
  <si>
    <t>社会服务费用</t>
  </si>
  <si>
    <t>2021年以来科研项目（横向）有关情况统计表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</si>
</sst>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9">
    <font>
      <sz val="12"/>
      <color theme="1"/>
      <name val="等线"/>
      <charset val="134"/>
      <scheme val="minor"/>
    </font>
    <font>
      <sz val="10"/>
      <name val="等线"/>
      <charset val="134"/>
      <scheme val="minor"/>
    </font>
    <font>
      <sz val="11"/>
      <color rgb="FF000000"/>
      <name val="宋体"/>
      <family val="3"/>
      <charset val="134"/>
    </font>
    <font>
      <b/>
      <sz val="20"/>
      <color rgb="FF000000"/>
      <name val="黑体"/>
      <family val="3"/>
      <charset val="134"/>
    </font>
    <font>
      <sz val="10"/>
      <name val="宋体"/>
      <family val="3"/>
      <charset val="134"/>
    </font>
    <font>
      <sz val="10"/>
      <name val="等线"/>
      <charset val="134"/>
    </font>
    <font>
      <sz val="9"/>
      <color theme="1"/>
      <name val="等线"/>
      <charset val="134"/>
      <scheme val="minor"/>
    </font>
    <font>
      <sz val="10"/>
      <name val="Arial"/>
      <family val="2"/>
    </font>
    <font>
      <sz val="9"/>
      <name val="等线"/>
      <charset val="134"/>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diagonal/>
    </border>
    <border>
      <left style="thin">
        <color indexed="8"/>
      </left>
      <right style="thin">
        <color indexed="8"/>
      </right>
      <top style="thin">
        <color indexed="8"/>
      </top>
      <bottom style="thin">
        <color indexed="8"/>
      </bottom>
      <diagonal/>
    </border>
    <border>
      <left/>
      <right style="medium">
        <color auto="1"/>
      </right>
      <top/>
      <bottom style="medium">
        <color auto="1"/>
      </bottom>
      <diagonal/>
    </border>
    <border>
      <left style="thin">
        <color rgb="FF000000"/>
      </left>
      <right/>
      <top style="thin">
        <color rgb="FF000000"/>
      </top>
      <bottom style="thin">
        <color rgb="FF000000"/>
      </bottom>
      <diagonal/>
    </border>
    <border>
      <left style="medium">
        <color auto="1"/>
      </left>
      <right/>
      <top style="medium">
        <color auto="1"/>
      </top>
      <bottom/>
      <diagonal/>
    </border>
    <border>
      <left style="medium">
        <color auto="1"/>
      </left>
      <right/>
      <top/>
      <bottom style="thin">
        <color auto="1"/>
      </bottom>
      <diagonal/>
    </border>
  </borders>
  <cellStyleXfs count="1">
    <xf numFmtId="0" fontId="0" fillId="0" borderId="0">
      <alignment vertical="center"/>
    </xf>
  </cellStyleXfs>
  <cellXfs count="57">
    <xf numFmtId="0" fontId="0" fillId="0" borderId="0" xfId="0">
      <alignment vertical="center"/>
    </xf>
    <xf numFmtId="0" fontId="1" fillId="2"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0" borderId="8"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center" vertical="center"/>
    </xf>
    <xf numFmtId="0" fontId="5" fillId="2" borderId="8" xfId="0" applyFont="1" applyFill="1" applyBorder="1" applyAlignment="1">
      <alignment horizontal="center" vertical="center" wrapText="1"/>
    </xf>
    <xf numFmtId="0" fontId="4" fillId="0" borderId="9"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4" fillId="0" borderId="9" xfId="0" applyFont="1" applyFill="1" applyBorder="1" applyAlignment="1">
      <alignment horizontal="center" vertical="center"/>
    </xf>
    <xf numFmtId="0" fontId="6" fillId="0" borderId="6" xfId="0" applyFont="1" applyBorder="1" applyAlignment="1">
      <alignment horizontal="center" vertical="center" wrapText="1"/>
    </xf>
    <xf numFmtId="176" fontId="4" fillId="0" borderId="9" xfId="0" applyNumberFormat="1" applyFont="1" applyBorder="1" applyAlignment="1" applyProtection="1">
      <alignment horizontal="center" vertical="center"/>
    </xf>
    <xf numFmtId="176" fontId="4" fillId="0" borderId="9" xfId="0" applyNumberFormat="1" applyFont="1" applyBorder="1" applyAlignment="1" applyProtection="1">
      <alignment horizontal="center" vertical="center" wrapText="1"/>
    </xf>
    <xf numFmtId="176" fontId="7" fillId="0" borderId="17"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4" fillId="0" borderId="19" xfId="0" applyNumberFormat="1" applyFont="1" applyBorder="1" applyAlignment="1" applyProtection="1">
      <alignment horizontal="center" vertical="center"/>
    </xf>
    <xf numFmtId="176" fontId="7" fillId="0" borderId="8" xfId="0" applyNumberFormat="1" applyFont="1" applyFill="1" applyBorder="1" applyAlignment="1">
      <alignment horizontal="center" vertical="center"/>
    </xf>
    <xf numFmtId="176" fontId="4" fillId="0" borderId="8" xfId="0" applyNumberFormat="1" applyFont="1" applyBorder="1" applyAlignment="1" applyProtection="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Fill="1" applyAlignment="1">
      <alignment horizontal="center" vertical="center"/>
    </xf>
    <xf numFmtId="0" fontId="1" fillId="0" borderId="8" xfId="0" applyFont="1" applyBorder="1" applyAlignment="1">
      <alignment horizontal="left" vertical="center" wrapText="1"/>
    </xf>
    <xf numFmtId="0" fontId="1" fillId="2" borderId="8" xfId="0" applyFont="1" applyFill="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0" borderId="0" xfId="0" applyFont="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T78"/>
  <sheetViews>
    <sheetView tabSelected="1" workbookViewId="0">
      <pane ySplit="3" topLeftCell="A4" activePane="bottomLeft" state="frozen"/>
      <selection pane="bottomLeft" sqref="A1:T1"/>
    </sheetView>
  </sheetViews>
  <sheetFormatPr defaultColWidth="9" defaultRowHeight="14.25"/>
  <cols>
    <col min="1" max="1" width="4.375" style="2" customWidth="1"/>
    <col min="2" max="2" width="6" style="2" customWidth="1"/>
    <col min="3" max="3" width="17.5" customWidth="1"/>
    <col min="4" max="4" width="11.5" style="2" customWidth="1"/>
    <col min="5" max="5" width="12.25" style="2" customWidth="1"/>
    <col min="6" max="6" width="13.375" style="2" customWidth="1"/>
    <col min="7" max="7" width="9.75" customWidth="1"/>
    <col min="8" max="8" width="21.5" style="2" customWidth="1"/>
    <col min="9" max="9" width="26.75" style="3" customWidth="1"/>
    <col min="10" max="10" width="32.625" style="3" customWidth="1"/>
    <col min="11" max="11" width="13.625" style="2" customWidth="1"/>
    <col min="12" max="12" width="9.875" style="2" customWidth="1"/>
    <col min="13" max="13" width="8.875" style="2" customWidth="1"/>
    <col min="14" max="14" width="9.25" style="2" customWidth="1"/>
    <col min="15" max="15" width="7.5" style="2" customWidth="1"/>
    <col min="16" max="16" width="11" style="2" customWidth="1"/>
    <col min="17" max="17" width="9.25" style="2" customWidth="1"/>
    <col min="18" max="18" width="9.875" style="4" customWidth="1"/>
    <col min="19" max="19" width="11" style="2" customWidth="1"/>
    <col min="20" max="20" width="10.75" customWidth="1"/>
  </cols>
  <sheetData>
    <row r="1" spans="1:20" ht="26.25" thickBot="1">
      <c r="A1" s="45" t="s">
        <v>432</v>
      </c>
      <c r="B1" s="45"/>
      <c r="C1" s="45"/>
      <c r="D1" s="45"/>
      <c r="E1" s="45"/>
      <c r="F1" s="45"/>
      <c r="G1" s="45"/>
      <c r="H1" s="45"/>
      <c r="I1" s="45"/>
      <c r="J1" s="45"/>
      <c r="K1" s="45"/>
      <c r="L1" s="45"/>
      <c r="M1" s="45"/>
      <c r="N1" s="45"/>
      <c r="O1" s="45"/>
      <c r="P1" s="45"/>
      <c r="Q1" s="45"/>
      <c r="R1" s="45"/>
      <c r="S1" s="45"/>
      <c r="T1" s="45"/>
    </row>
    <row r="2" spans="1:20" ht="14.25" customHeight="1">
      <c r="A2" s="48" t="s">
        <v>0</v>
      </c>
      <c r="B2" s="50" t="s">
        <v>1</v>
      </c>
      <c r="C2" s="46" t="s">
        <v>2</v>
      </c>
      <c r="D2" s="46" t="s">
        <v>3</v>
      </c>
      <c r="E2" s="46" t="s">
        <v>4</v>
      </c>
      <c r="F2" s="48" t="s">
        <v>5</v>
      </c>
      <c r="G2" s="53" t="s">
        <v>6</v>
      </c>
      <c r="H2" s="55" t="s">
        <v>7</v>
      </c>
      <c r="I2" s="55" t="s">
        <v>8</v>
      </c>
      <c r="J2" s="35" t="s">
        <v>9</v>
      </c>
      <c r="K2" s="37" t="s">
        <v>10</v>
      </c>
      <c r="L2" s="39" t="s">
        <v>11</v>
      </c>
      <c r="M2" s="46" t="s">
        <v>12</v>
      </c>
      <c r="N2" s="46"/>
      <c r="O2" s="46"/>
      <c r="P2" s="46"/>
      <c r="Q2" s="46"/>
      <c r="R2" s="47"/>
      <c r="S2" s="43" t="s">
        <v>13</v>
      </c>
      <c r="T2" s="41" t="s">
        <v>430</v>
      </c>
    </row>
    <row r="3" spans="1:20" ht="29.25" thickBot="1">
      <c r="A3" s="49"/>
      <c r="B3" s="51"/>
      <c r="C3" s="52"/>
      <c r="D3" s="52"/>
      <c r="E3" s="52"/>
      <c r="F3" s="49"/>
      <c r="G3" s="54"/>
      <c r="H3" s="52"/>
      <c r="I3" s="56"/>
      <c r="J3" s="36"/>
      <c r="K3" s="38"/>
      <c r="L3" s="40"/>
      <c r="M3" s="20" t="s">
        <v>14</v>
      </c>
      <c r="N3" s="20" t="s">
        <v>15</v>
      </c>
      <c r="O3" s="20" t="s">
        <v>16</v>
      </c>
      <c r="P3" s="22" t="s">
        <v>17</v>
      </c>
      <c r="Q3" s="20" t="s">
        <v>18</v>
      </c>
      <c r="R3" s="19" t="s">
        <v>431</v>
      </c>
      <c r="S3" s="44"/>
      <c r="T3" s="42"/>
    </row>
    <row r="4" spans="1:20" s="1" customFormat="1" ht="36">
      <c r="A4" s="5">
        <v>1</v>
      </c>
      <c r="B4" s="6">
        <v>2021</v>
      </c>
      <c r="C4" s="6" t="s">
        <v>56</v>
      </c>
      <c r="D4" s="6" t="s">
        <v>57</v>
      </c>
      <c r="E4" s="6">
        <v>13884326900</v>
      </c>
      <c r="F4" s="6" t="s">
        <v>58</v>
      </c>
      <c r="G4" s="6" t="s">
        <v>59</v>
      </c>
      <c r="H4" s="6" t="s">
        <v>60</v>
      </c>
      <c r="I4" s="6" t="s">
        <v>61</v>
      </c>
      <c r="J4" s="6" t="s">
        <v>62</v>
      </c>
      <c r="K4" s="6" t="s">
        <v>58</v>
      </c>
      <c r="L4" s="6">
        <v>6900</v>
      </c>
      <c r="M4" s="6"/>
      <c r="N4" s="6">
        <v>6400</v>
      </c>
      <c r="O4" s="6"/>
      <c r="P4" s="6"/>
      <c r="Q4" s="6">
        <v>345</v>
      </c>
      <c r="R4" s="6">
        <v>155</v>
      </c>
      <c r="S4" s="6">
        <f>L4-M4-N4-O4-P4-Q4-R4</f>
        <v>0</v>
      </c>
      <c r="T4" s="6" t="s">
        <v>19</v>
      </c>
    </row>
    <row r="5" spans="1:20" s="1" customFormat="1" ht="36">
      <c r="A5" s="5">
        <v>2</v>
      </c>
      <c r="B5" s="6">
        <v>2021</v>
      </c>
      <c r="C5" s="6" t="s">
        <v>63</v>
      </c>
      <c r="D5" s="6" t="s">
        <v>57</v>
      </c>
      <c r="E5" s="6">
        <v>13884326900</v>
      </c>
      <c r="F5" s="6" t="s">
        <v>58</v>
      </c>
      <c r="G5" s="6" t="s">
        <v>59</v>
      </c>
      <c r="H5" s="6" t="s">
        <v>21</v>
      </c>
      <c r="I5" s="6" t="s">
        <v>57</v>
      </c>
      <c r="J5" s="6" t="s">
        <v>62</v>
      </c>
      <c r="K5" s="6" t="s">
        <v>58</v>
      </c>
      <c r="L5" s="6">
        <v>3500</v>
      </c>
      <c r="M5" s="6"/>
      <c r="N5" s="6">
        <v>3250</v>
      </c>
      <c r="O5" s="6"/>
      <c r="P5" s="6"/>
      <c r="Q5" s="6">
        <v>175</v>
      </c>
      <c r="R5" s="6">
        <v>75</v>
      </c>
      <c r="S5" s="6">
        <f t="shared" ref="S5:S68" si="0">L5-M5-N5-O5-P5-Q5-R5</f>
        <v>0</v>
      </c>
      <c r="T5" s="6" t="s">
        <v>19</v>
      </c>
    </row>
    <row r="6" spans="1:20" s="1" customFormat="1" ht="24">
      <c r="A6" s="5">
        <v>3</v>
      </c>
      <c r="B6" s="6">
        <v>2021</v>
      </c>
      <c r="C6" s="6" t="s">
        <v>64</v>
      </c>
      <c r="D6" s="6" t="s">
        <v>57</v>
      </c>
      <c r="E6" s="6">
        <v>13884326900</v>
      </c>
      <c r="F6" s="6" t="s">
        <v>58</v>
      </c>
      <c r="G6" s="6" t="s">
        <v>59</v>
      </c>
      <c r="H6" s="6" t="s">
        <v>65</v>
      </c>
      <c r="I6" s="6" t="s">
        <v>61</v>
      </c>
      <c r="J6" s="6" t="s">
        <v>62</v>
      </c>
      <c r="K6" s="6" t="s">
        <v>58</v>
      </c>
      <c r="L6" s="6">
        <v>5600</v>
      </c>
      <c r="M6" s="6"/>
      <c r="N6" s="6">
        <v>5194</v>
      </c>
      <c r="O6" s="6"/>
      <c r="P6" s="6"/>
      <c r="Q6" s="6">
        <v>280</v>
      </c>
      <c r="R6" s="12">
        <v>126</v>
      </c>
      <c r="S6" s="6">
        <f t="shared" si="0"/>
        <v>0</v>
      </c>
      <c r="T6" s="6" t="s">
        <v>19</v>
      </c>
    </row>
    <row r="7" spans="1:20" s="1" customFormat="1" ht="24">
      <c r="A7" s="5">
        <v>4</v>
      </c>
      <c r="B7" s="6">
        <v>2021</v>
      </c>
      <c r="C7" s="6" t="s">
        <v>66</v>
      </c>
      <c r="D7" s="6" t="s">
        <v>67</v>
      </c>
      <c r="E7" s="6">
        <v>13575378867</v>
      </c>
      <c r="F7" s="6" t="s">
        <v>68</v>
      </c>
      <c r="G7" s="6" t="s">
        <v>69</v>
      </c>
      <c r="H7" s="6" t="s">
        <v>70</v>
      </c>
      <c r="I7" s="6" t="s">
        <v>71</v>
      </c>
      <c r="J7" s="6" t="s">
        <v>72</v>
      </c>
      <c r="K7" s="6" t="s">
        <v>68</v>
      </c>
      <c r="L7" s="6">
        <v>37083</v>
      </c>
      <c r="M7" s="6"/>
      <c r="N7" s="6">
        <v>25583</v>
      </c>
      <c r="O7" s="6"/>
      <c r="P7" s="6"/>
      <c r="Q7" s="6">
        <v>1854.15</v>
      </c>
      <c r="R7" s="6">
        <v>1242.1099999999999</v>
      </c>
      <c r="S7" s="6">
        <f t="shared" si="0"/>
        <v>8403.74</v>
      </c>
      <c r="T7" s="6" t="s">
        <v>19</v>
      </c>
    </row>
    <row r="8" spans="1:20" s="1" customFormat="1" ht="36">
      <c r="A8" s="5">
        <v>5</v>
      </c>
      <c r="B8" s="6">
        <v>2021</v>
      </c>
      <c r="C8" s="6" t="s">
        <v>73</v>
      </c>
      <c r="D8" s="6" t="s">
        <v>53</v>
      </c>
      <c r="E8" s="6">
        <v>15857808601</v>
      </c>
      <c r="F8" s="6" t="s">
        <v>74</v>
      </c>
      <c r="G8" s="6" t="s">
        <v>75</v>
      </c>
      <c r="H8" s="6" t="s">
        <v>76</v>
      </c>
      <c r="I8" s="6" t="s">
        <v>77</v>
      </c>
      <c r="J8" s="6" t="s">
        <v>78</v>
      </c>
      <c r="K8" s="6" t="s">
        <v>74</v>
      </c>
      <c r="L8" s="6">
        <v>20000</v>
      </c>
      <c r="M8" s="6"/>
      <c r="N8" s="6">
        <v>18330</v>
      </c>
      <c r="O8" s="6"/>
      <c r="P8" s="6"/>
      <c r="Q8" s="6">
        <v>1000</v>
      </c>
      <c r="R8" s="6">
        <v>670</v>
      </c>
      <c r="S8" s="6">
        <f t="shared" si="0"/>
        <v>0</v>
      </c>
      <c r="T8" s="6" t="s">
        <v>429</v>
      </c>
    </row>
    <row r="9" spans="1:20" s="1" customFormat="1" ht="48">
      <c r="A9" s="5">
        <v>6</v>
      </c>
      <c r="B9" s="6">
        <v>2021</v>
      </c>
      <c r="C9" s="6" t="s">
        <v>79</v>
      </c>
      <c r="D9" s="6" t="s">
        <v>80</v>
      </c>
      <c r="E9" s="6">
        <v>13625883170</v>
      </c>
      <c r="F9" s="6" t="s">
        <v>81</v>
      </c>
      <c r="G9" s="6" t="s">
        <v>82</v>
      </c>
      <c r="H9" s="6" t="s">
        <v>83</v>
      </c>
      <c r="I9" s="6" t="s">
        <v>84</v>
      </c>
      <c r="J9" s="6" t="s">
        <v>85</v>
      </c>
      <c r="K9" s="6" t="s">
        <v>81</v>
      </c>
      <c r="L9" s="6">
        <v>57500</v>
      </c>
      <c r="M9" s="6"/>
      <c r="N9" s="6">
        <v>5.2125000000000004</v>
      </c>
      <c r="O9" s="6">
        <v>2500</v>
      </c>
      <c r="P9" s="6"/>
      <c r="Q9" s="6">
        <v>2875</v>
      </c>
      <c r="R9" s="6"/>
      <c r="S9" s="6">
        <f t="shared" si="0"/>
        <v>52119.787499999999</v>
      </c>
      <c r="T9" s="6" t="s">
        <v>429</v>
      </c>
    </row>
    <row r="10" spans="1:20" s="1" customFormat="1" ht="24">
      <c r="A10" s="5">
        <v>7</v>
      </c>
      <c r="B10" s="6">
        <v>2021</v>
      </c>
      <c r="C10" s="6" t="s">
        <v>86</v>
      </c>
      <c r="D10" s="6" t="s">
        <v>87</v>
      </c>
      <c r="E10" s="6">
        <v>13884353171</v>
      </c>
      <c r="F10" s="6" t="s">
        <v>88</v>
      </c>
      <c r="G10" s="6" t="s">
        <v>89</v>
      </c>
      <c r="H10" s="6" t="s">
        <v>90</v>
      </c>
      <c r="I10" s="6" t="s">
        <v>91</v>
      </c>
      <c r="J10" s="6" t="s">
        <v>92</v>
      </c>
      <c r="K10" s="6" t="s">
        <v>88</v>
      </c>
      <c r="L10" s="6">
        <v>30000</v>
      </c>
      <c r="M10" s="6"/>
      <c r="N10" s="6">
        <v>13732</v>
      </c>
      <c r="O10" s="6">
        <v>13763</v>
      </c>
      <c r="P10" s="6"/>
      <c r="Q10" s="6">
        <v>2505</v>
      </c>
      <c r="R10" s="6"/>
      <c r="S10" s="6">
        <f t="shared" si="0"/>
        <v>0</v>
      </c>
      <c r="T10" s="6" t="s">
        <v>429</v>
      </c>
    </row>
    <row r="11" spans="1:20" s="1" customFormat="1" ht="24">
      <c r="A11" s="5">
        <v>8</v>
      </c>
      <c r="B11" s="6">
        <v>2021</v>
      </c>
      <c r="C11" s="6" t="s">
        <v>93</v>
      </c>
      <c r="D11" s="6" t="s">
        <v>94</v>
      </c>
      <c r="E11" s="6">
        <v>15906426655</v>
      </c>
      <c r="F11" s="6" t="s">
        <v>95</v>
      </c>
      <c r="G11" s="6" t="s">
        <v>96</v>
      </c>
      <c r="H11" s="6" t="s">
        <v>97</v>
      </c>
      <c r="I11" s="6" t="s">
        <v>98</v>
      </c>
      <c r="J11" s="6" t="s">
        <v>99</v>
      </c>
      <c r="K11" s="6" t="s">
        <v>95</v>
      </c>
      <c r="L11" s="6">
        <v>41080</v>
      </c>
      <c r="M11" s="6"/>
      <c r="N11" s="6">
        <v>36226</v>
      </c>
      <c r="O11" s="6">
        <v>1000</v>
      </c>
      <c r="P11" s="6"/>
      <c r="Q11" s="6">
        <v>2054</v>
      </c>
      <c r="R11" s="6">
        <v>1800</v>
      </c>
      <c r="S11" s="6">
        <f t="shared" si="0"/>
        <v>0</v>
      </c>
      <c r="T11" s="6" t="s">
        <v>19</v>
      </c>
    </row>
    <row r="12" spans="1:20" s="1" customFormat="1" ht="24">
      <c r="A12" s="5">
        <v>9</v>
      </c>
      <c r="B12" s="6">
        <v>2021</v>
      </c>
      <c r="C12" s="6" t="s">
        <v>100</v>
      </c>
      <c r="D12" s="6" t="s">
        <v>94</v>
      </c>
      <c r="E12" s="6">
        <v>15906426655</v>
      </c>
      <c r="F12" s="6" t="s">
        <v>101</v>
      </c>
      <c r="G12" s="6" t="s">
        <v>102</v>
      </c>
      <c r="H12" s="6" t="s">
        <v>103</v>
      </c>
      <c r="I12" s="6" t="s">
        <v>98</v>
      </c>
      <c r="J12" s="6" t="s">
        <v>99</v>
      </c>
      <c r="K12" s="6" t="s">
        <v>101</v>
      </c>
      <c r="L12" s="6">
        <v>52100</v>
      </c>
      <c r="M12" s="6"/>
      <c r="N12" s="6">
        <v>46395</v>
      </c>
      <c r="O12" s="6">
        <v>1000</v>
      </c>
      <c r="P12" s="6"/>
      <c r="Q12" s="6">
        <v>2605</v>
      </c>
      <c r="R12" s="6">
        <v>2100</v>
      </c>
      <c r="S12" s="6">
        <f t="shared" si="0"/>
        <v>0</v>
      </c>
      <c r="T12" s="6" t="s">
        <v>19</v>
      </c>
    </row>
    <row r="13" spans="1:20" s="1" customFormat="1" ht="36">
      <c r="A13" s="5">
        <v>10</v>
      </c>
      <c r="B13" s="6">
        <v>2021</v>
      </c>
      <c r="C13" s="6" t="s">
        <v>104</v>
      </c>
      <c r="D13" s="6" t="s">
        <v>22</v>
      </c>
      <c r="E13" s="6">
        <v>18805882123</v>
      </c>
      <c r="F13" s="6" t="s">
        <v>105</v>
      </c>
      <c r="G13" s="6"/>
      <c r="H13" s="6" t="s">
        <v>106</v>
      </c>
      <c r="I13" s="6" t="s">
        <v>23</v>
      </c>
      <c r="J13" s="6" t="s">
        <v>24</v>
      </c>
      <c r="K13" s="6" t="s">
        <v>105</v>
      </c>
      <c r="L13" s="6">
        <v>32000</v>
      </c>
      <c r="M13" s="6"/>
      <c r="N13" s="6">
        <v>30400</v>
      </c>
      <c r="O13" s="6"/>
      <c r="P13" s="6"/>
      <c r="Q13" s="6">
        <v>1600</v>
      </c>
      <c r="R13" s="6"/>
      <c r="S13" s="6">
        <f t="shared" si="0"/>
        <v>0</v>
      </c>
      <c r="T13" s="6" t="s">
        <v>19</v>
      </c>
    </row>
    <row r="14" spans="1:20" s="1" customFormat="1" ht="24">
      <c r="A14" s="5">
        <v>11</v>
      </c>
      <c r="B14" s="6">
        <v>2021</v>
      </c>
      <c r="C14" s="6" t="s">
        <v>31</v>
      </c>
      <c r="D14" s="6" t="s">
        <v>32</v>
      </c>
      <c r="E14" s="6">
        <v>13857098066</v>
      </c>
      <c r="F14" s="6" t="s">
        <v>107</v>
      </c>
      <c r="G14" s="6" t="s">
        <v>33</v>
      </c>
      <c r="H14" s="6" t="s">
        <v>108</v>
      </c>
      <c r="I14" s="6" t="s">
        <v>109</v>
      </c>
      <c r="J14" s="6" t="s">
        <v>27</v>
      </c>
      <c r="K14" s="6" t="s">
        <v>107</v>
      </c>
      <c r="L14" s="6">
        <v>27300</v>
      </c>
      <c r="M14" s="6"/>
      <c r="N14" s="6">
        <v>21185</v>
      </c>
      <c r="O14" s="6">
        <v>5000</v>
      </c>
      <c r="P14" s="6"/>
      <c r="Q14" s="6">
        <v>1115</v>
      </c>
      <c r="R14" s="6"/>
      <c r="S14" s="6">
        <f t="shared" si="0"/>
        <v>0</v>
      </c>
      <c r="T14" s="6" t="s">
        <v>429</v>
      </c>
    </row>
    <row r="15" spans="1:20" s="1" customFormat="1" ht="36">
      <c r="A15" s="5">
        <v>12</v>
      </c>
      <c r="B15" s="6">
        <v>2021</v>
      </c>
      <c r="C15" s="6" t="s">
        <v>110</v>
      </c>
      <c r="D15" s="6" t="s">
        <v>111</v>
      </c>
      <c r="E15" s="6">
        <v>13754251160</v>
      </c>
      <c r="F15" s="6" t="s">
        <v>112</v>
      </c>
      <c r="G15" s="6"/>
      <c r="H15" s="6" t="s">
        <v>113</v>
      </c>
      <c r="I15" s="6" t="s">
        <v>114</v>
      </c>
      <c r="J15" s="6" t="s">
        <v>115</v>
      </c>
      <c r="K15" s="6" t="s">
        <v>112</v>
      </c>
      <c r="L15" s="6">
        <v>25000</v>
      </c>
      <c r="M15" s="6">
        <v>4250</v>
      </c>
      <c r="N15" s="6">
        <v>18662.62</v>
      </c>
      <c r="O15" s="6"/>
      <c r="P15" s="6"/>
      <c r="Q15" s="6">
        <v>1250</v>
      </c>
      <c r="R15" s="6">
        <v>837.38</v>
      </c>
      <c r="S15" s="6">
        <v>0</v>
      </c>
      <c r="T15" s="6" t="s">
        <v>19</v>
      </c>
    </row>
    <row r="16" spans="1:20" s="1" customFormat="1" ht="36">
      <c r="A16" s="5">
        <v>13</v>
      </c>
      <c r="B16" s="6">
        <v>2021</v>
      </c>
      <c r="C16" s="6" t="s">
        <v>116</v>
      </c>
      <c r="D16" s="6" t="s">
        <v>44</v>
      </c>
      <c r="E16" s="6">
        <v>13957049658</v>
      </c>
      <c r="F16" s="6" t="s">
        <v>117</v>
      </c>
      <c r="G16" s="6"/>
      <c r="H16" s="6" t="s">
        <v>118</v>
      </c>
      <c r="I16" s="6" t="s">
        <v>44</v>
      </c>
      <c r="J16" s="6" t="s">
        <v>119</v>
      </c>
      <c r="K16" s="6" t="s">
        <v>117</v>
      </c>
      <c r="L16" s="6">
        <v>61500</v>
      </c>
      <c r="M16" s="6"/>
      <c r="N16" s="6">
        <v>58425</v>
      </c>
      <c r="O16" s="6"/>
      <c r="P16" s="6"/>
      <c r="Q16" s="6">
        <v>3075</v>
      </c>
      <c r="R16" s="6" t="s">
        <v>120</v>
      </c>
      <c r="S16" s="6">
        <v>0</v>
      </c>
      <c r="T16" s="6" t="s">
        <v>19</v>
      </c>
    </row>
    <row r="17" spans="1:20" s="1" customFormat="1" ht="36">
      <c r="A17" s="5">
        <v>14</v>
      </c>
      <c r="B17" s="6">
        <v>2021</v>
      </c>
      <c r="C17" s="6" t="s">
        <v>121</v>
      </c>
      <c r="D17" s="6" t="s">
        <v>122</v>
      </c>
      <c r="E17" s="6">
        <v>13282566667</v>
      </c>
      <c r="F17" s="6" t="s">
        <v>123</v>
      </c>
      <c r="G17" s="6" t="s">
        <v>124</v>
      </c>
      <c r="H17" s="6" t="s">
        <v>125</v>
      </c>
      <c r="I17" s="6" t="s">
        <v>126</v>
      </c>
      <c r="J17" s="6" t="s">
        <v>127</v>
      </c>
      <c r="K17" s="6" t="s">
        <v>123</v>
      </c>
      <c r="L17" s="6">
        <v>50000</v>
      </c>
      <c r="M17" s="6"/>
      <c r="N17" s="6">
        <v>22000</v>
      </c>
      <c r="O17" s="6"/>
      <c r="P17" s="6"/>
      <c r="Q17" s="6">
        <v>2500</v>
      </c>
      <c r="R17" s="6">
        <v>18600</v>
      </c>
      <c r="S17" s="6">
        <f t="shared" si="0"/>
        <v>6900</v>
      </c>
      <c r="T17" s="6" t="s">
        <v>429</v>
      </c>
    </row>
    <row r="18" spans="1:20" s="1" customFormat="1" ht="24">
      <c r="A18" s="5">
        <v>15</v>
      </c>
      <c r="B18" s="6">
        <v>2021</v>
      </c>
      <c r="C18" s="6" t="s">
        <v>128</v>
      </c>
      <c r="D18" s="6" t="s">
        <v>50</v>
      </c>
      <c r="E18" s="6">
        <v>13735904896</v>
      </c>
      <c r="F18" s="6" t="s">
        <v>129</v>
      </c>
      <c r="G18" s="6" t="s">
        <v>130</v>
      </c>
      <c r="H18" s="6" t="s">
        <v>131</v>
      </c>
      <c r="I18" s="6" t="s">
        <v>132</v>
      </c>
      <c r="J18" s="6" t="s">
        <v>133</v>
      </c>
      <c r="K18" s="6" t="s">
        <v>129</v>
      </c>
      <c r="L18" s="6">
        <v>100000</v>
      </c>
      <c r="M18" s="6">
        <v>8017</v>
      </c>
      <c r="N18" s="6">
        <v>71620.479999999996</v>
      </c>
      <c r="O18" s="6">
        <v>5153</v>
      </c>
      <c r="P18" s="6"/>
      <c r="Q18" s="6">
        <v>8349.52</v>
      </c>
      <c r="R18" s="6">
        <v>6860</v>
      </c>
      <c r="S18" s="6">
        <f t="shared" si="0"/>
        <v>0</v>
      </c>
      <c r="T18" s="6" t="s">
        <v>429</v>
      </c>
    </row>
    <row r="19" spans="1:20" s="1" customFormat="1" ht="36">
      <c r="A19" s="5">
        <v>16</v>
      </c>
      <c r="B19" s="6">
        <v>2021</v>
      </c>
      <c r="C19" s="6" t="s">
        <v>134</v>
      </c>
      <c r="D19" s="6" t="s">
        <v>22</v>
      </c>
      <c r="E19" s="6">
        <v>18805882123</v>
      </c>
      <c r="F19" s="6" t="s">
        <v>105</v>
      </c>
      <c r="G19" s="6"/>
      <c r="H19" s="6" t="s">
        <v>135</v>
      </c>
      <c r="I19" s="6" t="s">
        <v>23</v>
      </c>
      <c r="J19" s="6" t="s">
        <v>24</v>
      </c>
      <c r="K19" s="6" t="s">
        <v>105</v>
      </c>
      <c r="L19" s="6">
        <v>16000</v>
      </c>
      <c r="M19" s="6"/>
      <c r="N19" s="6">
        <v>15200</v>
      </c>
      <c r="O19" s="6"/>
      <c r="P19" s="6"/>
      <c r="Q19" s="6">
        <v>800</v>
      </c>
      <c r="R19" s="6"/>
      <c r="S19" s="6">
        <f t="shared" si="0"/>
        <v>0</v>
      </c>
      <c r="T19" s="6" t="s">
        <v>19</v>
      </c>
    </row>
    <row r="20" spans="1:20" s="1" customFormat="1" ht="36">
      <c r="A20" s="5">
        <v>17</v>
      </c>
      <c r="B20" s="6">
        <v>2021</v>
      </c>
      <c r="C20" s="6" t="s">
        <v>136</v>
      </c>
      <c r="D20" s="6" t="s">
        <v>29</v>
      </c>
      <c r="E20" s="6">
        <v>15728066510</v>
      </c>
      <c r="F20" s="6" t="s">
        <v>137</v>
      </c>
      <c r="G20" s="6" t="s">
        <v>45</v>
      </c>
      <c r="H20" s="6" t="s">
        <v>138</v>
      </c>
      <c r="I20" s="6" t="s">
        <v>139</v>
      </c>
      <c r="J20" s="6" t="s">
        <v>140</v>
      </c>
      <c r="K20" s="6" t="s">
        <v>137</v>
      </c>
      <c r="L20" s="6">
        <v>12000</v>
      </c>
      <c r="M20" s="6"/>
      <c r="N20" s="6">
        <v>10998</v>
      </c>
      <c r="O20" s="6"/>
      <c r="P20" s="6"/>
      <c r="Q20" s="6">
        <v>600</v>
      </c>
      <c r="R20" s="6">
        <v>401.94</v>
      </c>
      <c r="S20" s="6">
        <f t="shared" si="0"/>
        <v>6.0000000000002274E-2</v>
      </c>
      <c r="T20" s="6" t="s">
        <v>429</v>
      </c>
    </row>
    <row r="21" spans="1:20" s="1" customFormat="1" ht="24">
      <c r="A21" s="5">
        <v>18</v>
      </c>
      <c r="B21" s="6">
        <v>2021</v>
      </c>
      <c r="C21" s="6" t="s">
        <v>141</v>
      </c>
      <c r="D21" s="6" t="s">
        <v>22</v>
      </c>
      <c r="E21" s="6">
        <v>18805882123</v>
      </c>
      <c r="F21" s="6" t="s">
        <v>142</v>
      </c>
      <c r="G21" s="6"/>
      <c r="H21" s="6" t="s">
        <v>143</v>
      </c>
      <c r="I21" s="6" t="s">
        <v>23</v>
      </c>
      <c r="J21" s="6" t="s">
        <v>24</v>
      </c>
      <c r="K21" s="6" t="s">
        <v>142</v>
      </c>
      <c r="L21" s="6">
        <v>47050</v>
      </c>
      <c r="M21" s="6"/>
      <c r="N21" s="6">
        <v>44698</v>
      </c>
      <c r="O21" s="6"/>
      <c r="P21" s="6"/>
      <c r="Q21" s="6">
        <v>2352</v>
      </c>
      <c r="R21" s="6"/>
      <c r="S21" s="6">
        <f t="shared" si="0"/>
        <v>0</v>
      </c>
      <c r="T21" s="6" t="s">
        <v>19</v>
      </c>
    </row>
    <row r="22" spans="1:20" s="1" customFormat="1" ht="48">
      <c r="A22" s="5">
        <v>19</v>
      </c>
      <c r="B22" s="6">
        <v>2021</v>
      </c>
      <c r="C22" s="6" t="s">
        <v>144</v>
      </c>
      <c r="D22" s="10" t="s">
        <v>145</v>
      </c>
      <c r="E22" s="11">
        <v>18157819960</v>
      </c>
      <c r="F22" s="11" t="s">
        <v>146</v>
      </c>
      <c r="G22" s="10" t="s">
        <v>82</v>
      </c>
      <c r="H22" s="11" t="s">
        <v>147</v>
      </c>
      <c r="I22" s="10" t="s">
        <v>148</v>
      </c>
      <c r="J22" s="10" t="s">
        <v>149</v>
      </c>
      <c r="K22" s="10" t="s">
        <v>146</v>
      </c>
      <c r="L22" s="10">
        <v>280000</v>
      </c>
      <c r="M22" s="11"/>
      <c r="N22" s="10">
        <v>261620.53</v>
      </c>
      <c r="O22" s="10"/>
      <c r="P22" s="11"/>
      <c r="Q22" s="10">
        <v>12420</v>
      </c>
      <c r="R22" s="10"/>
      <c r="S22" s="6">
        <f t="shared" si="0"/>
        <v>5959.4700000000012</v>
      </c>
      <c r="T22" s="6" t="s">
        <v>429</v>
      </c>
    </row>
    <row r="23" spans="1:20" s="1" customFormat="1" ht="24">
      <c r="A23" s="5">
        <v>20</v>
      </c>
      <c r="B23" s="6">
        <v>2021</v>
      </c>
      <c r="C23" s="6" t="s">
        <v>150</v>
      </c>
      <c r="D23" s="6" t="s">
        <v>151</v>
      </c>
      <c r="E23" s="6">
        <v>13735969832</v>
      </c>
      <c r="F23" s="6" t="s">
        <v>152</v>
      </c>
      <c r="G23" s="6"/>
      <c r="H23" s="6" t="s">
        <v>153</v>
      </c>
      <c r="I23" s="6" t="s">
        <v>154</v>
      </c>
      <c r="J23" s="6" t="s">
        <v>155</v>
      </c>
      <c r="K23" s="6" t="s">
        <v>152</v>
      </c>
      <c r="L23" s="6">
        <v>20000</v>
      </c>
      <c r="M23" s="6"/>
      <c r="N23" s="6">
        <v>19000</v>
      </c>
      <c r="O23" s="6"/>
      <c r="P23" s="6"/>
      <c r="Q23" s="6">
        <v>1000</v>
      </c>
      <c r="R23" s="6"/>
      <c r="S23" s="6">
        <f t="shared" si="0"/>
        <v>0</v>
      </c>
      <c r="T23" s="6" t="s">
        <v>429</v>
      </c>
    </row>
    <row r="24" spans="1:20" s="1" customFormat="1" ht="12">
      <c r="A24" s="5">
        <v>21</v>
      </c>
      <c r="B24" s="6">
        <v>2021</v>
      </c>
      <c r="C24" s="6" t="s">
        <v>156</v>
      </c>
      <c r="D24" s="6" t="s">
        <v>157</v>
      </c>
      <c r="E24" s="6">
        <v>13967045087</v>
      </c>
      <c r="F24" s="6" t="s">
        <v>158</v>
      </c>
      <c r="G24" s="6" t="s">
        <v>159</v>
      </c>
      <c r="H24" s="6" t="s">
        <v>160</v>
      </c>
      <c r="I24" s="6" t="s">
        <v>161</v>
      </c>
      <c r="J24" s="6" t="s">
        <v>162</v>
      </c>
      <c r="K24" s="6" t="s">
        <v>158</v>
      </c>
      <c r="L24" s="6">
        <v>10000</v>
      </c>
      <c r="M24" s="6"/>
      <c r="N24" s="6">
        <v>9500</v>
      </c>
      <c r="O24" s="6"/>
      <c r="P24" s="6"/>
      <c r="Q24" s="6">
        <v>500</v>
      </c>
      <c r="R24" s="6"/>
      <c r="S24" s="6">
        <f t="shared" si="0"/>
        <v>0</v>
      </c>
      <c r="T24" s="6" t="s">
        <v>429</v>
      </c>
    </row>
    <row r="25" spans="1:20" s="1" customFormat="1" ht="24">
      <c r="A25" s="5">
        <v>22</v>
      </c>
      <c r="B25" s="6">
        <v>2021</v>
      </c>
      <c r="C25" s="6" t="s">
        <v>163</v>
      </c>
      <c r="D25" s="17" t="s">
        <v>164</v>
      </c>
      <c r="E25" s="18">
        <v>18268943566</v>
      </c>
      <c r="F25" s="6" t="s">
        <v>165</v>
      </c>
      <c r="G25" s="6" t="s">
        <v>166</v>
      </c>
      <c r="H25" s="6" t="s">
        <v>168</v>
      </c>
      <c r="I25" s="17" t="s">
        <v>169</v>
      </c>
      <c r="J25" s="17" t="s">
        <v>170</v>
      </c>
      <c r="K25" s="17" t="s">
        <v>165</v>
      </c>
      <c r="L25" s="18">
        <v>10000</v>
      </c>
      <c r="M25" s="18"/>
      <c r="N25" s="18">
        <v>9500</v>
      </c>
      <c r="O25" s="18"/>
      <c r="P25" s="18"/>
      <c r="Q25" s="18">
        <v>500</v>
      </c>
      <c r="R25" s="18"/>
      <c r="S25" s="6">
        <f t="shared" si="0"/>
        <v>0</v>
      </c>
      <c r="T25" s="6" t="s">
        <v>19</v>
      </c>
    </row>
    <row r="26" spans="1:20" s="1" customFormat="1" ht="36">
      <c r="A26" s="5">
        <v>23</v>
      </c>
      <c r="B26" s="6">
        <v>2021</v>
      </c>
      <c r="C26" s="6" t="s">
        <v>171</v>
      </c>
      <c r="D26" s="10" t="s">
        <v>30</v>
      </c>
      <c r="E26" s="11">
        <v>13867086019</v>
      </c>
      <c r="F26" s="6" t="s">
        <v>34</v>
      </c>
      <c r="G26" s="6" t="s">
        <v>172</v>
      </c>
      <c r="H26" s="6" t="s">
        <v>173</v>
      </c>
      <c r="I26" s="10" t="s">
        <v>174</v>
      </c>
      <c r="J26" s="10" t="s">
        <v>175</v>
      </c>
      <c r="K26" s="10" t="s">
        <v>34</v>
      </c>
      <c r="L26" s="10">
        <v>200000</v>
      </c>
      <c r="M26" s="25">
        <v>7378</v>
      </c>
      <c r="N26" s="26">
        <v>14700</v>
      </c>
      <c r="O26" s="24"/>
      <c r="P26" s="25">
        <v>100000</v>
      </c>
      <c r="Q26" s="25">
        <v>10000</v>
      </c>
      <c r="R26" s="26">
        <v>33037.919999999998</v>
      </c>
      <c r="S26" s="6">
        <f t="shared" si="0"/>
        <v>34884.080000000002</v>
      </c>
      <c r="T26" s="6" t="s">
        <v>429</v>
      </c>
    </row>
    <row r="27" spans="1:20" s="1" customFormat="1" ht="24">
      <c r="A27" s="5">
        <v>24</v>
      </c>
      <c r="B27" s="6">
        <v>2021</v>
      </c>
      <c r="C27" s="6" t="s">
        <v>176</v>
      </c>
      <c r="D27" s="6" t="s">
        <v>25</v>
      </c>
      <c r="E27" s="6">
        <v>15157486590</v>
      </c>
      <c r="F27" s="6" t="s">
        <v>177</v>
      </c>
      <c r="G27" s="6" t="s">
        <v>26</v>
      </c>
      <c r="H27" s="6" t="s">
        <v>178</v>
      </c>
      <c r="I27" s="6" t="s">
        <v>25</v>
      </c>
      <c r="J27" s="6" t="s">
        <v>27</v>
      </c>
      <c r="K27" s="6" t="s">
        <v>177</v>
      </c>
      <c r="L27" s="6">
        <v>10000</v>
      </c>
      <c r="M27" s="6"/>
      <c r="N27" s="6"/>
      <c r="O27" s="6"/>
      <c r="P27" s="6"/>
      <c r="Q27" s="6">
        <v>500</v>
      </c>
      <c r="R27" s="6">
        <v>9479.5499999999993</v>
      </c>
      <c r="S27" s="6">
        <f t="shared" si="0"/>
        <v>20.450000000000728</v>
      </c>
      <c r="T27" s="6" t="s">
        <v>19</v>
      </c>
    </row>
    <row r="28" spans="1:20" s="1" customFormat="1" ht="24">
      <c r="A28" s="5">
        <v>25</v>
      </c>
      <c r="B28" s="6">
        <v>2021</v>
      </c>
      <c r="C28" s="6" t="s">
        <v>179</v>
      </c>
      <c r="D28" s="6" t="s">
        <v>180</v>
      </c>
      <c r="E28" s="6">
        <v>15925721808</v>
      </c>
      <c r="F28" s="6" t="s">
        <v>181</v>
      </c>
      <c r="G28" s="6" t="s">
        <v>182</v>
      </c>
      <c r="H28" s="6" t="s">
        <v>183</v>
      </c>
      <c r="I28" s="6" t="s">
        <v>184</v>
      </c>
      <c r="J28" s="6" t="s">
        <v>185</v>
      </c>
      <c r="K28" s="6" t="s">
        <v>181</v>
      </c>
      <c r="L28" s="6">
        <v>48310</v>
      </c>
      <c r="M28" s="6"/>
      <c r="N28" s="6">
        <v>13596</v>
      </c>
      <c r="O28" s="6"/>
      <c r="P28" s="6"/>
      <c r="Q28" s="6">
        <v>2415</v>
      </c>
      <c r="R28" s="6">
        <v>32299</v>
      </c>
      <c r="S28" s="6">
        <f t="shared" si="0"/>
        <v>0</v>
      </c>
      <c r="T28" s="6" t="s">
        <v>19</v>
      </c>
    </row>
    <row r="29" spans="1:20" s="1" customFormat="1" ht="24">
      <c r="A29" s="5">
        <v>26</v>
      </c>
      <c r="B29" s="6">
        <v>2021</v>
      </c>
      <c r="C29" s="6" t="s">
        <v>186</v>
      </c>
      <c r="D29" s="6" t="s">
        <v>187</v>
      </c>
      <c r="E29" s="6">
        <v>17858906689</v>
      </c>
      <c r="F29" s="6" t="s">
        <v>188</v>
      </c>
      <c r="G29" s="6" t="s">
        <v>189</v>
      </c>
      <c r="H29" s="6" t="s">
        <v>147</v>
      </c>
      <c r="I29" s="6" t="s">
        <v>190</v>
      </c>
      <c r="J29" s="6" t="s">
        <v>191</v>
      </c>
      <c r="K29" s="6" t="s">
        <v>188</v>
      </c>
      <c r="L29" s="6">
        <v>15000</v>
      </c>
      <c r="M29" s="6"/>
      <c r="N29" s="6">
        <v>13747</v>
      </c>
      <c r="O29" s="6"/>
      <c r="P29" s="6"/>
      <c r="Q29" s="6">
        <v>750</v>
      </c>
      <c r="R29" s="6">
        <v>503</v>
      </c>
      <c r="S29" s="6">
        <f t="shared" si="0"/>
        <v>0</v>
      </c>
      <c r="T29" s="6" t="s">
        <v>19</v>
      </c>
    </row>
    <row r="30" spans="1:20" s="1" customFormat="1" ht="24">
      <c r="A30" s="5">
        <v>27</v>
      </c>
      <c r="B30" s="6">
        <v>2021</v>
      </c>
      <c r="C30" s="6" t="s">
        <v>192</v>
      </c>
      <c r="D30" s="6" t="s">
        <v>39</v>
      </c>
      <c r="E30" s="6">
        <v>13957082112</v>
      </c>
      <c r="F30" s="6" t="s">
        <v>193</v>
      </c>
      <c r="G30" s="6" t="s">
        <v>194</v>
      </c>
      <c r="H30" s="6" t="s">
        <v>195</v>
      </c>
      <c r="I30" s="6" t="s">
        <v>53</v>
      </c>
      <c r="J30" s="6" t="s">
        <v>192</v>
      </c>
      <c r="K30" s="6" t="s">
        <v>193</v>
      </c>
      <c r="L30" s="6">
        <v>22000</v>
      </c>
      <c r="M30" s="6"/>
      <c r="N30" s="6">
        <v>18300</v>
      </c>
      <c r="O30" s="6">
        <v>1863</v>
      </c>
      <c r="P30" s="6"/>
      <c r="Q30" s="6">
        <v>1100</v>
      </c>
      <c r="R30" s="6">
        <v>737</v>
      </c>
      <c r="S30" s="6">
        <f t="shared" si="0"/>
        <v>0</v>
      </c>
      <c r="T30" s="6" t="s">
        <v>429</v>
      </c>
    </row>
    <row r="31" spans="1:20" s="1" customFormat="1" ht="24">
      <c r="A31" s="5">
        <v>28</v>
      </c>
      <c r="B31" s="6">
        <v>2021</v>
      </c>
      <c r="C31" s="6" t="s">
        <v>196</v>
      </c>
      <c r="D31" s="6" t="s">
        <v>197</v>
      </c>
      <c r="E31" s="6">
        <v>15925795117</v>
      </c>
      <c r="F31" s="6" t="s">
        <v>68</v>
      </c>
      <c r="G31" s="6" t="s">
        <v>69</v>
      </c>
      <c r="H31" s="6" t="s">
        <v>198</v>
      </c>
      <c r="I31" s="6" t="s">
        <v>199</v>
      </c>
      <c r="J31" s="6" t="s">
        <v>200</v>
      </c>
      <c r="K31" s="6" t="s">
        <v>68</v>
      </c>
      <c r="L31" s="6">
        <v>65000</v>
      </c>
      <c r="M31" s="6"/>
      <c r="N31" s="6">
        <v>59572.82</v>
      </c>
      <c r="O31" s="6"/>
      <c r="P31" s="6"/>
      <c r="Q31" s="6">
        <v>5427.18</v>
      </c>
      <c r="R31" s="6"/>
      <c r="S31" s="6">
        <f t="shared" si="0"/>
        <v>0</v>
      </c>
      <c r="T31" s="6" t="s">
        <v>19</v>
      </c>
    </row>
    <row r="32" spans="1:20" s="1" customFormat="1" ht="24">
      <c r="A32" s="5">
        <v>29</v>
      </c>
      <c r="B32" s="6">
        <v>2021</v>
      </c>
      <c r="C32" s="6" t="s">
        <v>201</v>
      </c>
      <c r="D32" s="6" t="s">
        <v>29</v>
      </c>
      <c r="E32" s="6">
        <v>15728066510</v>
      </c>
      <c r="F32" s="6" t="s">
        <v>177</v>
      </c>
      <c r="G32" s="6" t="s">
        <v>202</v>
      </c>
      <c r="H32" s="6" t="s">
        <v>203</v>
      </c>
      <c r="I32" s="6" t="s">
        <v>204</v>
      </c>
      <c r="J32" s="6" t="s">
        <v>205</v>
      </c>
      <c r="K32" s="6" t="s">
        <v>177</v>
      </c>
      <c r="L32" s="6">
        <v>10000</v>
      </c>
      <c r="M32" s="6"/>
      <c r="N32" s="6">
        <v>9000</v>
      </c>
      <c r="O32" s="6">
        <v>165</v>
      </c>
      <c r="P32" s="6"/>
      <c r="Q32" s="6">
        <v>500</v>
      </c>
      <c r="R32" s="6">
        <v>43.69</v>
      </c>
      <c r="S32" s="6">
        <f t="shared" si="0"/>
        <v>291.31</v>
      </c>
      <c r="T32" s="6" t="s">
        <v>19</v>
      </c>
    </row>
    <row r="33" spans="1:20" s="1" customFormat="1" ht="24">
      <c r="A33" s="5">
        <v>30</v>
      </c>
      <c r="B33" s="6">
        <v>2021</v>
      </c>
      <c r="C33" s="6" t="s">
        <v>206</v>
      </c>
      <c r="D33" s="10" t="s">
        <v>30</v>
      </c>
      <c r="E33" s="11">
        <v>13867086019</v>
      </c>
      <c r="F33" s="6" t="s">
        <v>207</v>
      </c>
      <c r="G33" s="6" t="s">
        <v>208</v>
      </c>
      <c r="H33" s="6" t="s">
        <v>209</v>
      </c>
      <c r="I33" s="10" t="s">
        <v>210</v>
      </c>
      <c r="J33" s="10" t="s">
        <v>206</v>
      </c>
      <c r="K33" s="10" t="s">
        <v>207</v>
      </c>
      <c r="L33" s="10">
        <v>141000</v>
      </c>
      <c r="M33" s="23">
        <v>11190</v>
      </c>
      <c r="N33" s="24">
        <v>30500</v>
      </c>
      <c r="O33" s="24"/>
      <c r="P33" s="27"/>
      <c r="Q33" s="28">
        <v>7050</v>
      </c>
      <c r="R33" s="29">
        <v>11220.92</v>
      </c>
      <c r="S33" s="6">
        <f t="shared" si="0"/>
        <v>81039.08</v>
      </c>
      <c r="T33" s="6" t="s">
        <v>429</v>
      </c>
    </row>
    <row r="34" spans="1:20" s="1" customFormat="1" ht="48">
      <c r="A34" s="5">
        <v>31</v>
      </c>
      <c r="B34" s="6">
        <v>2021</v>
      </c>
      <c r="C34" s="6" t="s">
        <v>211</v>
      </c>
      <c r="D34" s="7" t="s">
        <v>43</v>
      </c>
      <c r="E34" s="8">
        <v>1366550322</v>
      </c>
      <c r="F34" s="6" t="s">
        <v>212</v>
      </c>
      <c r="G34" s="6" t="s">
        <v>213</v>
      </c>
      <c r="H34" s="6" t="s">
        <v>214</v>
      </c>
      <c r="I34" s="7" t="s">
        <v>215</v>
      </c>
      <c r="J34" s="9" t="s">
        <v>216</v>
      </c>
      <c r="K34" s="7" t="s">
        <v>212</v>
      </c>
      <c r="L34" s="7">
        <v>299500</v>
      </c>
      <c r="M34" s="8">
        <v>2941</v>
      </c>
      <c r="N34" s="7">
        <v>148900</v>
      </c>
      <c r="O34" s="7">
        <v>1948</v>
      </c>
      <c r="P34" s="8">
        <v>50000</v>
      </c>
      <c r="Q34" s="7">
        <v>14975</v>
      </c>
      <c r="R34" s="30">
        <v>51611.19</v>
      </c>
      <c r="S34" s="6">
        <f t="shared" si="0"/>
        <v>29124.809999999998</v>
      </c>
      <c r="T34" s="6" t="s">
        <v>19</v>
      </c>
    </row>
    <row r="35" spans="1:20" s="1" customFormat="1" ht="36">
      <c r="A35" s="5">
        <v>32</v>
      </c>
      <c r="B35" s="6">
        <v>2021</v>
      </c>
      <c r="C35" s="6" t="s">
        <v>217</v>
      </c>
      <c r="D35" s="16" t="s">
        <v>37</v>
      </c>
      <c r="E35" s="16">
        <v>13567637758</v>
      </c>
      <c r="F35" s="6" t="s">
        <v>51</v>
      </c>
      <c r="G35" s="6" t="s">
        <v>52</v>
      </c>
      <c r="H35" s="6" t="s">
        <v>218</v>
      </c>
      <c r="I35" s="16" t="s">
        <v>219</v>
      </c>
      <c r="J35" s="16" t="s">
        <v>220</v>
      </c>
      <c r="K35" s="15" t="s">
        <v>51</v>
      </c>
      <c r="L35" s="16">
        <v>35000</v>
      </c>
      <c r="M35" s="16"/>
      <c r="N35" s="16">
        <v>30000</v>
      </c>
      <c r="O35" s="16">
        <v>2007.2</v>
      </c>
      <c r="P35" s="16"/>
      <c r="Q35" s="16">
        <v>1750</v>
      </c>
      <c r="R35" s="16">
        <v>152.91</v>
      </c>
      <c r="S35" s="6">
        <f t="shared" si="0"/>
        <v>1089.8900000000001</v>
      </c>
      <c r="T35" s="6" t="s">
        <v>19</v>
      </c>
    </row>
    <row r="36" spans="1:20" s="1" customFormat="1" ht="24">
      <c r="A36" s="5">
        <v>33</v>
      </c>
      <c r="B36" s="6">
        <v>2021</v>
      </c>
      <c r="C36" s="6" t="s">
        <v>221</v>
      </c>
      <c r="D36" s="6" t="s">
        <v>42</v>
      </c>
      <c r="E36" s="6">
        <v>13757092116</v>
      </c>
      <c r="F36" s="6" t="s">
        <v>48</v>
      </c>
      <c r="G36" s="6" t="s">
        <v>222</v>
      </c>
      <c r="H36" s="6" t="s">
        <v>223</v>
      </c>
      <c r="I36" s="6" t="s">
        <v>224</v>
      </c>
      <c r="J36" s="6" t="s">
        <v>225</v>
      </c>
      <c r="K36" s="6" t="s">
        <v>48</v>
      </c>
      <c r="L36" s="6">
        <v>247500</v>
      </c>
      <c r="M36" s="6"/>
      <c r="N36" s="6">
        <v>103357</v>
      </c>
      <c r="O36" s="6">
        <v>12168</v>
      </c>
      <c r="P36" s="6">
        <v>65000</v>
      </c>
      <c r="Q36" s="6">
        <v>7425</v>
      </c>
      <c r="R36" s="6">
        <v>44263</v>
      </c>
      <c r="S36" s="6">
        <f t="shared" si="0"/>
        <v>15287</v>
      </c>
      <c r="T36" s="6" t="s">
        <v>19</v>
      </c>
    </row>
    <row r="37" spans="1:20" s="1" customFormat="1" ht="36">
      <c r="A37" s="5">
        <v>34</v>
      </c>
      <c r="B37" s="6">
        <v>2021</v>
      </c>
      <c r="C37" s="6" t="s">
        <v>226</v>
      </c>
      <c r="D37" s="6" t="s">
        <v>227</v>
      </c>
      <c r="E37" s="6">
        <v>17858173887</v>
      </c>
      <c r="F37" s="6" t="s">
        <v>228</v>
      </c>
      <c r="G37" s="6" t="s">
        <v>229</v>
      </c>
      <c r="H37" s="6" t="s">
        <v>230</v>
      </c>
      <c r="I37" s="6" t="s">
        <v>231</v>
      </c>
      <c r="J37" s="6" t="s">
        <v>167</v>
      </c>
      <c r="K37" s="6" t="s">
        <v>228</v>
      </c>
      <c r="L37" s="6">
        <v>135000</v>
      </c>
      <c r="M37" s="6">
        <v>10135</v>
      </c>
      <c r="N37" s="6">
        <v>109800</v>
      </c>
      <c r="O37" s="6"/>
      <c r="P37" s="6"/>
      <c r="Q37" s="6">
        <v>6750</v>
      </c>
      <c r="R37" s="6">
        <v>8315</v>
      </c>
      <c r="S37" s="6">
        <f t="shared" si="0"/>
        <v>0</v>
      </c>
      <c r="T37" s="6" t="s">
        <v>429</v>
      </c>
    </row>
    <row r="38" spans="1:20" s="1" customFormat="1" ht="36">
      <c r="A38" s="5">
        <v>35</v>
      </c>
      <c r="B38" s="6">
        <v>2021</v>
      </c>
      <c r="C38" s="6" t="s">
        <v>232</v>
      </c>
      <c r="D38" s="6" t="s">
        <v>53</v>
      </c>
      <c r="E38" s="6">
        <v>15857808601</v>
      </c>
      <c r="F38" s="6" t="s">
        <v>54</v>
      </c>
      <c r="G38" s="6" t="s">
        <v>55</v>
      </c>
      <c r="H38" s="6" t="s">
        <v>233</v>
      </c>
      <c r="I38" s="6" t="s">
        <v>234</v>
      </c>
      <c r="J38" s="6" t="s">
        <v>235</v>
      </c>
      <c r="K38" s="6" t="s">
        <v>54</v>
      </c>
      <c r="L38" s="6">
        <v>49915</v>
      </c>
      <c r="M38" s="6"/>
      <c r="N38" s="6">
        <v>37747</v>
      </c>
      <c r="O38" s="6"/>
      <c r="P38" s="6"/>
      <c r="Q38" s="6">
        <v>2495.75</v>
      </c>
      <c r="R38" s="6">
        <v>9672.25</v>
      </c>
      <c r="S38" s="6">
        <f t="shared" si="0"/>
        <v>0</v>
      </c>
      <c r="T38" s="6" t="s">
        <v>429</v>
      </c>
    </row>
    <row r="39" spans="1:20" s="1" customFormat="1" ht="36">
      <c r="A39" s="5">
        <v>36</v>
      </c>
      <c r="B39" s="6">
        <v>2021</v>
      </c>
      <c r="C39" s="6" t="s">
        <v>236</v>
      </c>
      <c r="D39" s="7" t="s">
        <v>43</v>
      </c>
      <c r="E39" s="8">
        <v>1366550322</v>
      </c>
      <c r="F39" s="6" t="s">
        <v>48</v>
      </c>
      <c r="G39" s="6" t="s">
        <v>237</v>
      </c>
      <c r="H39" s="6" t="s">
        <v>238</v>
      </c>
      <c r="I39" s="7" t="s">
        <v>239</v>
      </c>
      <c r="J39" s="9" t="s">
        <v>240</v>
      </c>
      <c r="K39" s="7" t="s">
        <v>48</v>
      </c>
      <c r="L39" s="7">
        <v>138900</v>
      </c>
      <c r="M39" s="31"/>
      <c r="N39" s="8">
        <v>94895</v>
      </c>
      <c r="O39" s="7">
        <v>7384.5</v>
      </c>
      <c r="P39" s="8"/>
      <c r="Q39" s="7">
        <v>4167</v>
      </c>
      <c r="R39" s="7">
        <v>3606.84</v>
      </c>
      <c r="S39" s="6">
        <f t="shared" si="0"/>
        <v>28846.66</v>
      </c>
      <c r="T39" s="6" t="s">
        <v>429</v>
      </c>
    </row>
    <row r="40" spans="1:20" s="1" customFormat="1" ht="48">
      <c r="A40" s="5">
        <v>37</v>
      </c>
      <c r="B40" s="6">
        <v>2021</v>
      </c>
      <c r="C40" s="6" t="s">
        <v>241</v>
      </c>
      <c r="D40" s="6" t="s">
        <v>57</v>
      </c>
      <c r="E40" s="6">
        <v>13884326900</v>
      </c>
      <c r="F40" s="6" t="s">
        <v>242</v>
      </c>
      <c r="G40" s="6" t="s">
        <v>59</v>
      </c>
      <c r="H40" s="6" t="s">
        <v>243</v>
      </c>
      <c r="I40" s="6" t="s">
        <v>57</v>
      </c>
      <c r="J40" s="6" t="s">
        <v>62</v>
      </c>
      <c r="K40" s="6" t="s">
        <v>242</v>
      </c>
      <c r="L40" s="6">
        <v>9800</v>
      </c>
      <c r="M40" s="6"/>
      <c r="N40" s="6">
        <v>9098</v>
      </c>
      <c r="O40" s="6"/>
      <c r="P40" s="6"/>
      <c r="Q40" s="6">
        <f>L40*0.05</f>
        <v>490</v>
      </c>
      <c r="R40" s="6">
        <v>212</v>
      </c>
      <c r="S40" s="6">
        <f t="shared" si="0"/>
        <v>0</v>
      </c>
      <c r="T40" s="6" t="s">
        <v>19</v>
      </c>
    </row>
    <row r="41" spans="1:20" s="1" customFormat="1" ht="48">
      <c r="A41" s="5">
        <v>38</v>
      </c>
      <c r="B41" s="6">
        <v>2021</v>
      </c>
      <c r="C41" s="6" t="s">
        <v>244</v>
      </c>
      <c r="D41" s="6" t="s">
        <v>57</v>
      </c>
      <c r="E41" s="6">
        <v>13884326900</v>
      </c>
      <c r="F41" s="6" t="s">
        <v>242</v>
      </c>
      <c r="G41" s="6" t="s">
        <v>59</v>
      </c>
      <c r="H41" s="6" t="s">
        <v>118</v>
      </c>
      <c r="I41" s="6" t="s">
        <v>57</v>
      </c>
      <c r="J41" s="6" t="s">
        <v>62</v>
      </c>
      <c r="K41" s="6" t="s">
        <v>242</v>
      </c>
      <c r="L41" s="6">
        <v>3700</v>
      </c>
      <c r="M41" s="6"/>
      <c r="N41" s="6">
        <f>L41-Q41-R41</f>
        <v>3434</v>
      </c>
      <c r="O41" s="6"/>
      <c r="P41" s="6"/>
      <c r="Q41" s="6">
        <f>L41*0.05</f>
        <v>185</v>
      </c>
      <c r="R41" s="6">
        <v>81</v>
      </c>
      <c r="S41" s="6">
        <f t="shared" si="0"/>
        <v>0</v>
      </c>
      <c r="T41" s="6" t="s">
        <v>19</v>
      </c>
    </row>
    <row r="42" spans="1:20" s="1" customFormat="1" ht="36">
      <c r="A42" s="5">
        <v>39</v>
      </c>
      <c r="B42" s="6">
        <v>2021</v>
      </c>
      <c r="C42" s="6" t="s">
        <v>245</v>
      </c>
      <c r="D42" s="6" t="s">
        <v>246</v>
      </c>
      <c r="E42" s="6">
        <v>13606690267</v>
      </c>
      <c r="F42" s="6" t="s">
        <v>247</v>
      </c>
      <c r="G42" s="6" t="s">
        <v>248</v>
      </c>
      <c r="H42" s="6" t="s">
        <v>230</v>
      </c>
      <c r="I42" s="6" t="s">
        <v>249</v>
      </c>
      <c r="J42" s="6" t="s">
        <v>167</v>
      </c>
      <c r="K42" s="6" t="s">
        <v>247</v>
      </c>
      <c r="L42" s="6">
        <v>572000</v>
      </c>
      <c r="M42" s="6">
        <v>4204</v>
      </c>
      <c r="N42" s="6">
        <v>485350.37</v>
      </c>
      <c r="O42" s="6">
        <v>25984</v>
      </c>
      <c r="P42" s="6"/>
      <c r="Q42" s="6">
        <v>28600</v>
      </c>
      <c r="R42" s="6">
        <v>27861.63</v>
      </c>
      <c r="S42" s="6">
        <f t="shared" si="0"/>
        <v>0</v>
      </c>
      <c r="T42" s="6" t="s">
        <v>429</v>
      </c>
    </row>
    <row r="43" spans="1:20" s="1" customFormat="1" ht="24">
      <c r="A43" s="5">
        <v>40</v>
      </c>
      <c r="B43" s="6">
        <v>2021</v>
      </c>
      <c r="C43" s="6" t="s">
        <v>250</v>
      </c>
      <c r="D43" s="6" t="s">
        <v>251</v>
      </c>
      <c r="E43" s="6">
        <v>15168038055</v>
      </c>
      <c r="F43" s="6" t="s">
        <v>252</v>
      </c>
      <c r="G43" s="6" t="s">
        <v>253</v>
      </c>
      <c r="H43" s="6" t="s">
        <v>254</v>
      </c>
      <c r="I43" s="6" t="s">
        <v>255</v>
      </c>
      <c r="J43" s="6" t="s">
        <v>256</v>
      </c>
      <c r="K43" s="6" t="s">
        <v>252</v>
      </c>
      <c r="L43" s="6">
        <v>100000</v>
      </c>
      <c r="M43" s="6"/>
      <c r="N43" s="6">
        <v>11200</v>
      </c>
      <c r="O43" s="6">
        <v>5450</v>
      </c>
      <c r="P43" s="6"/>
      <c r="Q43" s="6">
        <v>8350</v>
      </c>
      <c r="R43" s="6">
        <v>75000</v>
      </c>
      <c r="S43" s="6">
        <f t="shared" si="0"/>
        <v>0</v>
      </c>
      <c r="T43" s="6" t="s">
        <v>429</v>
      </c>
    </row>
    <row r="44" spans="1:20" s="1" customFormat="1" ht="36">
      <c r="A44" s="5">
        <v>41</v>
      </c>
      <c r="B44" s="6">
        <v>2021</v>
      </c>
      <c r="C44" s="6" t="s">
        <v>257</v>
      </c>
      <c r="D44" s="6" t="s">
        <v>94</v>
      </c>
      <c r="E44" s="6">
        <v>15906426655</v>
      </c>
      <c r="F44" s="6" t="s">
        <v>95</v>
      </c>
      <c r="G44" s="6" t="s">
        <v>96</v>
      </c>
      <c r="H44" s="6" t="s">
        <v>258</v>
      </c>
      <c r="I44" s="6" t="s">
        <v>259</v>
      </c>
      <c r="J44" s="6" t="s">
        <v>260</v>
      </c>
      <c r="K44" s="6" t="s">
        <v>95</v>
      </c>
      <c r="L44" s="6">
        <v>43750</v>
      </c>
      <c r="M44" s="6"/>
      <c r="N44" s="6">
        <v>29812.5</v>
      </c>
      <c r="O44" s="6">
        <v>3750</v>
      </c>
      <c r="P44" s="6"/>
      <c r="Q44" s="6">
        <v>2187.5</v>
      </c>
      <c r="R44" s="12">
        <v>8000</v>
      </c>
      <c r="S44" s="6">
        <f t="shared" si="0"/>
        <v>0</v>
      </c>
      <c r="T44" s="6" t="s">
        <v>428</v>
      </c>
    </row>
    <row r="45" spans="1:20" s="1" customFormat="1" ht="36">
      <c r="A45" s="5">
        <v>42</v>
      </c>
      <c r="B45" s="6">
        <v>2021</v>
      </c>
      <c r="C45" s="6" t="s">
        <v>261</v>
      </c>
      <c r="D45" s="6" t="s">
        <v>262</v>
      </c>
      <c r="E45" s="6">
        <v>15988031629</v>
      </c>
      <c r="F45" s="6" t="s">
        <v>263</v>
      </c>
      <c r="G45" s="6" t="s">
        <v>264</v>
      </c>
      <c r="H45" s="6" t="s">
        <v>265</v>
      </c>
      <c r="I45" s="6" t="s">
        <v>266</v>
      </c>
      <c r="J45" s="6" t="s">
        <v>267</v>
      </c>
      <c r="K45" s="6" t="s">
        <v>263</v>
      </c>
      <c r="L45" s="6">
        <v>50000</v>
      </c>
      <c r="M45" s="6"/>
      <c r="N45" s="6">
        <v>40489</v>
      </c>
      <c r="O45" s="6"/>
      <c r="P45" s="6"/>
      <c r="Q45" s="6">
        <v>2500</v>
      </c>
      <c r="R45" s="6">
        <v>7011</v>
      </c>
      <c r="S45" s="6">
        <f t="shared" si="0"/>
        <v>0</v>
      </c>
      <c r="T45" s="6" t="s">
        <v>19</v>
      </c>
    </row>
    <row r="46" spans="1:20" s="1" customFormat="1" ht="24">
      <c r="A46" s="5">
        <v>43</v>
      </c>
      <c r="B46" s="6">
        <v>2021</v>
      </c>
      <c r="C46" s="6" t="s">
        <v>86</v>
      </c>
      <c r="D46" s="6" t="s">
        <v>268</v>
      </c>
      <c r="E46" s="6">
        <v>15157806610</v>
      </c>
      <c r="F46" s="6" t="s">
        <v>269</v>
      </c>
      <c r="G46" s="6" t="s">
        <v>270</v>
      </c>
      <c r="H46" s="6" t="s">
        <v>125</v>
      </c>
      <c r="I46" s="6" t="s">
        <v>271</v>
      </c>
      <c r="J46" s="6" t="s">
        <v>272</v>
      </c>
      <c r="K46" s="6" t="s">
        <v>269</v>
      </c>
      <c r="L46" s="6">
        <v>23570</v>
      </c>
      <c r="M46" s="6"/>
      <c r="N46" s="6">
        <v>14240</v>
      </c>
      <c r="O46" s="6"/>
      <c r="P46" s="6"/>
      <c r="Q46" s="6">
        <v>1178</v>
      </c>
      <c r="R46" s="6">
        <v>7362</v>
      </c>
      <c r="S46" s="6">
        <f t="shared" si="0"/>
        <v>790</v>
      </c>
      <c r="T46" s="6" t="s">
        <v>429</v>
      </c>
    </row>
    <row r="47" spans="1:20" s="1" customFormat="1" ht="51.95" customHeight="1">
      <c r="A47" s="5">
        <v>44</v>
      </c>
      <c r="B47" s="6">
        <v>2021</v>
      </c>
      <c r="C47" s="6" t="s">
        <v>273</v>
      </c>
      <c r="D47" s="10" t="s">
        <v>30</v>
      </c>
      <c r="E47" s="11">
        <v>13867086019</v>
      </c>
      <c r="F47" s="6" t="s">
        <v>274</v>
      </c>
      <c r="G47" s="6" t="s">
        <v>275</v>
      </c>
      <c r="H47" s="6" t="s">
        <v>276</v>
      </c>
      <c r="I47" s="10" t="s">
        <v>277</v>
      </c>
      <c r="J47" s="10" t="s">
        <v>278</v>
      </c>
      <c r="K47" s="10" t="s">
        <v>274</v>
      </c>
      <c r="L47" s="10">
        <v>80000</v>
      </c>
      <c r="M47" s="23"/>
      <c r="N47" s="24">
        <v>6000</v>
      </c>
      <c r="O47" s="24"/>
      <c r="P47" s="27"/>
      <c r="Q47" s="28">
        <v>4000</v>
      </c>
      <c r="R47" s="28">
        <v>349.52</v>
      </c>
      <c r="S47" s="6">
        <f t="shared" si="0"/>
        <v>69650.48</v>
      </c>
      <c r="T47" s="6" t="s">
        <v>429</v>
      </c>
    </row>
    <row r="48" spans="1:20" s="1" customFormat="1" ht="24">
      <c r="A48" s="5">
        <v>45</v>
      </c>
      <c r="B48" s="6">
        <v>2021</v>
      </c>
      <c r="C48" s="6" t="s">
        <v>279</v>
      </c>
      <c r="D48" s="6" t="s">
        <v>35</v>
      </c>
      <c r="E48" s="6">
        <v>18157813101</v>
      </c>
      <c r="F48" s="6" t="s">
        <v>280</v>
      </c>
      <c r="G48" s="6" t="s">
        <v>281</v>
      </c>
      <c r="H48" s="6" t="s">
        <v>282</v>
      </c>
      <c r="I48" s="6" t="s">
        <v>35</v>
      </c>
      <c r="J48" s="6" t="s">
        <v>283</v>
      </c>
      <c r="K48" s="6" t="s">
        <v>280</v>
      </c>
      <c r="L48" s="6">
        <v>10000</v>
      </c>
      <c r="M48" s="6"/>
      <c r="N48" s="6">
        <v>1165</v>
      </c>
      <c r="O48" s="6"/>
      <c r="P48" s="6"/>
      <c r="Q48" s="6">
        <v>834.95</v>
      </c>
      <c r="R48" s="6">
        <v>8000</v>
      </c>
      <c r="S48" s="6">
        <f t="shared" si="0"/>
        <v>5.0000000000181899E-2</v>
      </c>
      <c r="T48" s="6" t="s">
        <v>429</v>
      </c>
    </row>
    <row r="49" spans="1:20" s="1" customFormat="1" ht="48">
      <c r="A49" s="5">
        <v>46</v>
      </c>
      <c r="B49" s="6">
        <v>2021</v>
      </c>
      <c r="C49" s="6" t="s">
        <v>284</v>
      </c>
      <c r="D49" s="13" t="s">
        <v>36</v>
      </c>
      <c r="E49" s="14">
        <v>13884352682</v>
      </c>
      <c r="F49" s="14" t="s">
        <v>285</v>
      </c>
      <c r="G49" s="13" t="s">
        <v>286</v>
      </c>
      <c r="H49" s="21" t="s">
        <v>287</v>
      </c>
      <c r="I49" s="13" t="s">
        <v>288</v>
      </c>
      <c r="J49" s="13" t="s">
        <v>289</v>
      </c>
      <c r="K49" s="13" t="s">
        <v>285</v>
      </c>
      <c r="L49" s="13">
        <v>205000</v>
      </c>
      <c r="M49" s="14"/>
      <c r="N49" s="13">
        <v>74957.14</v>
      </c>
      <c r="O49" s="13"/>
      <c r="P49" s="32"/>
      <c r="Q49" s="13">
        <v>10250</v>
      </c>
      <c r="R49" s="13">
        <v>119702.54</v>
      </c>
      <c r="S49" s="6">
        <f t="shared" si="0"/>
        <v>90.320000000006985</v>
      </c>
      <c r="T49" s="6" t="s">
        <v>19</v>
      </c>
    </row>
    <row r="50" spans="1:20" s="1" customFormat="1" ht="36">
      <c r="A50" s="5">
        <v>47</v>
      </c>
      <c r="B50" s="6">
        <v>2021</v>
      </c>
      <c r="C50" s="6" t="s">
        <v>290</v>
      </c>
      <c r="D50" s="6" t="s">
        <v>57</v>
      </c>
      <c r="E50" s="6">
        <v>13884326900</v>
      </c>
      <c r="F50" s="6" t="s">
        <v>291</v>
      </c>
      <c r="G50" s="6" t="s">
        <v>292</v>
      </c>
      <c r="H50" s="6" t="s">
        <v>147</v>
      </c>
      <c r="I50" s="6" t="s">
        <v>293</v>
      </c>
      <c r="J50" s="6" t="s">
        <v>62</v>
      </c>
      <c r="K50" s="6" t="s">
        <v>291</v>
      </c>
      <c r="L50" s="6">
        <v>40000</v>
      </c>
      <c r="M50" s="6"/>
      <c r="N50" s="6">
        <f>L50-Q50-R50</f>
        <v>36660.19</v>
      </c>
      <c r="O50" s="6"/>
      <c r="P50" s="6"/>
      <c r="Q50" s="6">
        <f>L50*0.05</f>
        <v>2000</v>
      </c>
      <c r="R50" s="6">
        <v>1339.81</v>
      </c>
      <c r="S50" s="6">
        <v>0</v>
      </c>
      <c r="T50" s="6" t="s">
        <v>19</v>
      </c>
    </row>
    <row r="51" spans="1:20" s="1" customFormat="1" ht="24">
      <c r="A51" s="5">
        <v>48</v>
      </c>
      <c r="B51" s="6">
        <v>2021</v>
      </c>
      <c r="C51" s="6" t="s">
        <v>294</v>
      </c>
      <c r="D51" s="6" t="s">
        <v>20</v>
      </c>
      <c r="E51" s="6">
        <v>13967070232</v>
      </c>
      <c r="F51" s="6" t="s">
        <v>295</v>
      </c>
      <c r="G51" s="6" t="s">
        <v>296</v>
      </c>
      <c r="H51" s="6" t="s">
        <v>297</v>
      </c>
      <c r="I51" s="6" t="s">
        <v>20</v>
      </c>
      <c r="J51" s="6" t="s">
        <v>298</v>
      </c>
      <c r="K51" s="6" t="s">
        <v>295</v>
      </c>
      <c r="L51" s="6">
        <v>24000</v>
      </c>
      <c r="M51" s="6"/>
      <c r="N51" s="6">
        <v>22800</v>
      </c>
      <c r="O51" s="6"/>
      <c r="P51" s="6"/>
      <c r="Q51" s="6">
        <v>1200</v>
      </c>
      <c r="R51" s="6"/>
      <c r="S51" s="6">
        <f t="shared" si="0"/>
        <v>0</v>
      </c>
      <c r="T51" s="6" t="s">
        <v>429</v>
      </c>
    </row>
    <row r="52" spans="1:20" s="1" customFormat="1" ht="24">
      <c r="A52" s="5">
        <v>49</v>
      </c>
      <c r="B52" s="6">
        <v>2021</v>
      </c>
      <c r="C52" s="6" t="s">
        <v>299</v>
      </c>
      <c r="D52" s="6" t="s">
        <v>300</v>
      </c>
      <c r="E52" s="6">
        <v>13757869081</v>
      </c>
      <c r="F52" s="6" t="s">
        <v>301</v>
      </c>
      <c r="G52" s="6" t="s">
        <v>302</v>
      </c>
      <c r="H52" s="6" t="s">
        <v>303</v>
      </c>
      <c r="I52" s="6" t="s">
        <v>304</v>
      </c>
      <c r="J52" s="6" t="s">
        <v>305</v>
      </c>
      <c r="K52" s="6" t="s">
        <v>301</v>
      </c>
      <c r="L52" s="6">
        <v>18000</v>
      </c>
      <c r="M52" s="6"/>
      <c r="N52" s="6">
        <v>12000</v>
      </c>
      <c r="O52" s="6">
        <v>2140</v>
      </c>
      <c r="P52" s="6"/>
      <c r="Q52" s="6">
        <v>900</v>
      </c>
      <c r="R52" s="6">
        <v>602.91</v>
      </c>
      <c r="S52" s="6">
        <f t="shared" si="0"/>
        <v>2357.09</v>
      </c>
      <c r="T52" s="6" t="s">
        <v>429</v>
      </c>
    </row>
    <row r="53" spans="1:20" s="1" customFormat="1" ht="36">
      <c r="A53" s="5">
        <v>50</v>
      </c>
      <c r="B53" s="6">
        <v>2021</v>
      </c>
      <c r="C53" s="6" t="s">
        <v>306</v>
      </c>
      <c r="D53" s="6" t="s">
        <v>307</v>
      </c>
      <c r="E53" s="6">
        <v>18805885270</v>
      </c>
      <c r="F53" s="6" t="s">
        <v>308</v>
      </c>
      <c r="G53" s="6" t="s">
        <v>309</v>
      </c>
      <c r="H53" s="6" t="s">
        <v>310</v>
      </c>
      <c r="I53" s="6" t="s">
        <v>307</v>
      </c>
      <c r="J53" s="6" t="s">
        <v>311</v>
      </c>
      <c r="K53" s="6" t="s">
        <v>308</v>
      </c>
      <c r="L53" s="6">
        <v>30000</v>
      </c>
      <c r="M53" s="6"/>
      <c r="N53" s="6">
        <v>28500</v>
      </c>
      <c r="O53" s="6"/>
      <c r="P53" s="6"/>
      <c r="Q53" s="6">
        <v>1500</v>
      </c>
      <c r="R53" s="6"/>
      <c r="S53" s="6">
        <f t="shared" si="0"/>
        <v>0</v>
      </c>
      <c r="T53" s="6" t="s">
        <v>19</v>
      </c>
    </row>
    <row r="54" spans="1:20" s="1" customFormat="1" ht="24">
      <c r="A54" s="5">
        <v>51</v>
      </c>
      <c r="B54" s="6">
        <v>2021</v>
      </c>
      <c r="C54" s="6" t="s">
        <v>312</v>
      </c>
      <c r="D54" s="6" t="s">
        <v>39</v>
      </c>
      <c r="E54" s="6">
        <v>13957082112</v>
      </c>
      <c r="F54" s="6" t="s">
        <v>313</v>
      </c>
      <c r="G54" s="6" t="s">
        <v>314</v>
      </c>
      <c r="H54" s="6" t="s">
        <v>147</v>
      </c>
      <c r="I54" s="6" t="s">
        <v>38</v>
      </c>
      <c r="J54" s="6" t="s">
        <v>315</v>
      </c>
      <c r="K54" s="6" t="s">
        <v>313</v>
      </c>
      <c r="L54" s="6">
        <v>11000</v>
      </c>
      <c r="M54" s="6"/>
      <c r="N54" s="6">
        <v>10081.549999999999</v>
      </c>
      <c r="O54" s="6"/>
      <c r="P54" s="6"/>
      <c r="Q54" s="6">
        <v>550</v>
      </c>
      <c r="R54" s="6">
        <v>368.45</v>
      </c>
      <c r="S54" s="6">
        <v>0</v>
      </c>
      <c r="T54" s="6" t="s">
        <v>429</v>
      </c>
    </row>
    <row r="55" spans="1:20" s="1" customFormat="1" ht="36">
      <c r="A55" s="5">
        <v>52</v>
      </c>
      <c r="B55" s="6">
        <v>2021</v>
      </c>
      <c r="C55" s="6" t="s">
        <v>316</v>
      </c>
      <c r="D55" s="6" t="s">
        <v>317</v>
      </c>
      <c r="E55" s="6">
        <v>13905787706</v>
      </c>
      <c r="F55" s="6" t="s">
        <v>318</v>
      </c>
      <c r="G55" s="6" t="s">
        <v>319</v>
      </c>
      <c r="H55" s="6" t="s">
        <v>320</v>
      </c>
      <c r="I55" s="6" t="s">
        <v>321</v>
      </c>
      <c r="J55" s="6" t="s">
        <v>322</v>
      </c>
      <c r="K55" s="6" t="s">
        <v>318</v>
      </c>
      <c r="L55" s="6">
        <v>90000</v>
      </c>
      <c r="M55" s="6"/>
      <c r="N55" s="6"/>
      <c r="O55" s="6"/>
      <c r="P55" s="6">
        <v>89650</v>
      </c>
      <c r="Q55" s="6">
        <v>450</v>
      </c>
      <c r="R55" s="6"/>
      <c r="S55" s="6">
        <f t="shared" si="0"/>
        <v>-100</v>
      </c>
      <c r="T55" s="6" t="s">
        <v>429</v>
      </c>
    </row>
    <row r="56" spans="1:20" s="1" customFormat="1" ht="36">
      <c r="A56" s="5">
        <v>53</v>
      </c>
      <c r="B56" s="6">
        <v>2021</v>
      </c>
      <c r="C56" s="6" t="s">
        <v>323</v>
      </c>
      <c r="D56" s="6" t="s">
        <v>324</v>
      </c>
      <c r="E56" s="6">
        <v>15215736982</v>
      </c>
      <c r="F56" s="6" t="s">
        <v>325</v>
      </c>
      <c r="G56" s="6" t="s">
        <v>326</v>
      </c>
      <c r="H56" s="6" t="s">
        <v>327</v>
      </c>
      <c r="I56" s="6" t="s">
        <v>328</v>
      </c>
      <c r="J56" s="6" t="s">
        <v>329</v>
      </c>
      <c r="K56" s="6" t="s">
        <v>325</v>
      </c>
      <c r="L56" s="6">
        <v>12000</v>
      </c>
      <c r="M56" s="6"/>
      <c r="N56" s="6">
        <v>3500</v>
      </c>
      <c r="O56" s="6">
        <v>410</v>
      </c>
      <c r="P56" s="6"/>
      <c r="Q56" s="6">
        <v>600</v>
      </c>
      <c r="R56" s="6">
        <v>7490</v>
      </c>
      <c r="S56" s="6">
        <f t="shared" si="0"/>
        <v>0</v>
      </c>
      <c r="T56" s="6" t="s">
        <v>19</v>
      </c>
    </row>
    <row r="57" spans="1:20" s="1" customFormat="1" ht="24">
      <c r="A57" s="5">
        <v>54</v>
      </c>
      <c r="B57" s="6">
        <v>2021</v>
      </c>
      <c r="C57" s="6" t="s">
        <v>330</v>
      </c>
      <c r="D57" s="6" t="s">
        <v>47</v>
      </c>
      <c r="E57" s="16">
        <v>13957081398</v>
      </c>
      <c r="F57" s="6" t="s">
        <v>331</v>
      </c>
      <c r="G57" s="6" t="s">
        <v>332</v>
      </c>
      <c r="H57" s="6" t="s">
        <v>333</v>
      </c>
      <c r="I57" s="16" t="s">
        <v>47</v>
      </c>
      <c r="J57" s="16" t="s">
        <v>334</v>
      </c>
      <c r="K57" s="16" t="s">
        <v>331</v>
      </c>
      <c r="L57" s="16">
        <v>50000</v>
      </c>
      <c r="M57" s="16"/>
      <c r="N57" s="16"/>
      <c r="O57" s="16">
        <v>620</v>
      </c>
      <c r="P57" s="16">
        <v>1000</v>
      </c>
      <c r="Q57" s="16">
        <v>2500</v>
      </c>
      <c r="R57" s="16">
        <v>3347.65</v>
      </c>
      <c r="S57" s="6">
        <f t="shared" si="0"/>
        <v>42532.35</v>
      </c>
      <c r="T57" s="6" t="s">
        <v>19</v>
      </c>
    </row>
    <row r="58" spans="1:20" s="1" customFormat="1" ht="24">
      <c r="A58" s="5">
        <v>55</v>
      </c>
      <c r="B58" s="6">
        <v>2021</v>
      </c>
      <c r="C58" s="6" t="s">
        <v>335</v>
      </c>
      <c r="D58" s="6" t="s">
        <v>20</v>
      </c>
      <c r="E58" s="6">
        <v>13967070232</v>
      </c>
      <c r="F58" s="6" t="s">
        <v>336</v>
      </c>
      <c r="G58" s="6" t="s">
        <v>337</v>
      </c>
      <c r="H58" s="6" t="s">
        <v>338</v>
      </c>
      <c r="I58" s="6" t="s">
        <v>339</v>
      </c>
      <c r="J58" s="6" t="s">
        <v>335</v>
      </c>
      <c r="K58" s="6" t="s">
        <v>336</v>
      </c>
      <c r="L58" s="6">
        <v>17800</v>
      </c>
      <c r="M58" s="6"/>
      <c r="N58" s="6">
        <v>16910</v>
      </c>
      <c r="O58" s="6"/>
      <c r="P58" s="6"/>
      <c r="Q58" s="6">
        <v>890</v>
      </c>
      <c r="R58" s="6"/>
      <c r="S58" s="6">
        <f t="shared" si="0"/>
        <v>0</v>
      </c>
      <c r="T58" s="6" t="s">
        <v>19</v>
      </c>
    </row>
    <row r="59" spans="1:20" s="1" customFormat="1" ht="24">
      <c r="A59" s="5">
        <v>56</v>
      </c>
      <c r="B59" s="6">
        <v>2021</v>
      </c>
      <c r="C59" s="6" t="s">
        <v>340</v>
      </c>
      <c r="D59" s="6" t="s">
        <v>122</v>
      </c>
      <c r="E59" s="6">
        <v>13282566667</v>
      </c>
      <c r="F59" s="6" t="s">
        <v>123</v>
      </c>
      <c r="G59" s="6" t="s">
        <v>124</v>
      </c>
      <c r="H59" s="6" t="s">
        <v>125</v>
      </c>
      <c r="I59" s="6" t="s">
        <v>126</v>
      </c>
      <c r="J59" s="6" t="s">
        <v>127</v>
      </c>
      <c r="K59" s="6" t="s">
        <v>123</v>
      </c>
      <c r="L59" s="6">
        <v>50000</v>
      </c>
      <c r="M59" s="6"/>
      <c r="N59" s="6">
        <v>22000</v>
      </c>
      <c r="O59" s="6"/>
      <c r="P59" s="6"/>
      <c r="Q59" s="6">
        <v>2500</v>
      </c>
      <c r="R59" s="6">
        <v>18600</v>
      </c>
      <c r="S59" s="6">
        <f t="shared" si="0"/>
        <v>6900</v>
      </c>
      <c r="T59" s="6" t="s">
        <v>429</v>
      </c>
    </row>
    <row r="60" spans="1:20" s="1" customFormat="1" ht="36">
      <c r="A60" s="5">
        <v>57</v>
      </c>
      <c r="B60" s="6">
        <v>2021</v>
      </c>
      <c r="C60" s="6" t="s">
        <v>341</v>
      </c>
      <c r="D60" s="6" t="s">
        <v>342</v>
      </c>
      <c r="E60" s="6">
        <v>13754271916</v>
      </c>
      <c r="F60" s="6" t="s">
        <v>313</v>
      </c>
      <c r="G60" s="6"/>
      <c r="H60" s="6" t="s">
        <v>343</v>
      </c>
      <c r="I60" s="6" t="s">
        <v>342</v>
      </c>
      <c r="J60" s="6" t="s">
        <v>344</v>
      </c>
      <c r="K60" s="6" t="s">
        <v>313</v>
      </c>
      <c r="L60" s="6">
        <v>5000</v>
      </c>
      <c r="M60" s="6"/>
      <c r="N60" s="6">
        <v>4750</v>
      </c>
      <c r="O60" s="6"/>
      <c r="P60" s="6"/>
      <c r="Q60" s="6">
        <v>250</v>
      </c>
      <c r="R60" s="6"/>
      <c r="S60" s="6">
        <f t="shared" si="0"/>
        <v>0</v>
      </c>
      <c r="T60" s="6" t="s">
        <v>428</v>
      </c>
    </row>
    <row r="61" spans="1:20" s="1" customFormat="1" ht="48">
      <c r="A61" s="5">
        <v>58</v>
      </c>
      <c r="B61" s="6">
        <v>2021</v>
      </c>
      <c r="C61" s="6" t="s">
        <v>345</v>
      </c>
      <c r="D61" s="7" t="s">
        <v>28</v>
      </c>
      <c r="E61" s="8">
        <v>13857055301</v>
      </c>
      <c r="F61" s="6" t="s">
        <v>346</v>
      </c>
      <c r="G61" s="6" t="s">
        <v>347</v>
      </c>
      <c r="H61" s="6" t="s">
        <v>348</v>
      </c>
      <c r="I61" s="7" t="s">
        <v>349</v>
      </c>
      <c r="J61" s="33" t="s">
        <v>350</v>
      </c>
      <c r="K61" s="7" t="s">
        <v>346</v>
      </c>
      <c r="L61" s="15">
        <v>1080000</v>
      </c>
      <c r="M61" s="34">
        <v>38793.03</v>
      </c>
      <c r="N61" s="15">
        <v>322500</v>
      </c>
      <c r="O61" s="15">
        <v>10797.75</v>
      </c>
      <c r="P61" s="34">
        <v>180000</v>
      </c>
      <c r="Q61" s="15">
        <v>54000</v>
      </c>
      <c r="R61" s="15">
        <v>34538.44</v>
      </c>
      <c r="S61" s="6">
        <f t="shared" si="0"/>
        <v>439370.77999999997</v>
      </c>
      <c r="T61" s="6" t="s">
        <v>429</v>
      </c>
    </row>
    <row r="62" spans="1:20" s="1" customFormat="1" ht="36">
      <c r="A62" s="5">
        <v>59</v>
      </c>
      <c r="B62" s="6">
        <v>2021</v>
      </c>
      <c r="C62" s="6" t="s">
        <v>351</v>
      </c>
      <c r="D62" s="6" t="s">
        <v>42</v>
      </c>
      <c r="E62" s="6">
        <v>13757092116</v>
      </c>
      <c r="F62" s="6" t="s">
        <v>352</v>
      </c>
      <c r="G62" s="6" t="s">
        <v>353</v>
      </c>
      <c r="H62" s="6" t="s">
        <v>354</v>
      </c>
      <c r="I62" s="6" t="s">
        <v>42</v>
      </c>
      <c r="J62" s="6" t="s">
        <v>355</v>
      </c>
      <c r="K62" s="6" t="s">
        <v>352</v>
      </c>
      <c r="L62" s="6">
        <v>19200</v>
      </c>
      <c r="M62" s="6"/>
      <c r="N62" s="6"/>
      <c r="O62" s="6"/>
      <c r="P62" s="6"/>
      <c r="Q62" s="6">
        <v>960</v>
      </c>
      <c r="R62" s="6"/>
      <c r="S62" s="6">
        <f t="shared" si="0"/>
        <v>18240</v>
      </c>
      <c r="T62" s="6" t="s">
        <v>19</v>
      </c>
    </row>
    <row r="63" spans="1:20" s="1" customFormat="1" ht="24">
      <c r="A63" s="5">
        <v>60</v>
      </c>
      <c r="B63" s="6">
        <v>2021</v>
      </c>
      <c r="C63" s="6" t="s">
        <v>356</v>
      </c>
      <c r="D63" s="6" t="s">
        <v>40</v>
      </c>
      <c r="E63" s="6">
        <v>13757842286</v>
      </c>
      <c r="F63" s="6" t="s">
        <v>357</v>
      </c>
      <c r="G63" s="6" t="s">
        <v>41</v>
      </c>
      <c r="H63" s="6" t="s">
        <v>358</v>
      </c>
      <c r="I63" s="6" t="s">
        <v>359</v>
      </c>
      <c r="J63" s="6" t="s">
        <v>360</v>
      </c>
      <c r="K63" s="6" t="s">
        <v>357</v>
      </c>
      <c r="L63" s="6">
        <v>20000</v>
      </c>
      <c r="M63" s="6"/>
      <c r="N63" s="6">
        <v>18552</v>
      </c>
      <c r="O63" s="6"/>
      <c r="P63" s="6"/>
      <c r="Q63" s="6">
        <v>1000</v>
      </c>
      <c r="R63" s="6">
        <v>448</v>
      </c>
      <c r="S63" s="6">
        <f t="shared" si="0"/>
        <v>0</v>
      </c>
      <c r="T63" s="6" t="s">
        <v>429</v>
      </c>
    </row>
    <row r="64" spans="1:20" s="1" customFormat="1" ht="24">
      <c r="A64" s="5">
        <v>61</v>
      </c>
      <c r="B64" s="6">
        <v>2021</v>
      </c>
      <c r="C64" s="6" t="s">
        <v>361</v>
      </c>
      <c r="D64" s="6" t="s">
        <v>46</v>
      </c>
      <c r="E64" s="6">
        <v>13757803691</v>
      </c>
      <c r="F64" s="6" t="s">
        <v>362</v>
      </c>
      <c r="G64" s="6" t="s">
        <v>363</v>
      </c>
      <c r="H64" s="6" t="s">
        <v>364</v>
      </c>
      <c r="I64" s="6" t="s">
        <v>365</v>
      </c>
      <c r="J64" s="6" t="s">
        <v>366</v>
      </c>
      <c r="K64" s="6" t="s">
        <v>362</v>
      </c>
      <c r="L64" s="6">
        <v>10000</v>
      </c>
      <c r="M64" s="6"/>
      <c r="N64" s="6"/>
      <c r="O64" s="6"/>
      <c r="P64" s="6"/>
      <c r="Q64" s="6">
        <v>500</v>
      </c>
      <c r="R64" s="6"/>
      <c r="S64" s="6">
        <f t="shared" si="0"/>
        <v>9500</v>
      </c>
      <c r="T64" s="6" t="s">
        <v>19</v>
      </c>
    </row>
    <row r="65" spans="1:20" s="1" customFormat="1" ht="36">
      <c r="A65" s="5">
        <v>62</v>
      </c>
      <c r="B65" s="6">
        <v>2021</v>
      </c>
      <c r="C65" s="6" t="s">
        <v>367</v>
      </c>
      <c r="D65" s="6" t="s">
        <v>227</v>
      </c>
      <c r="E65" s="6">
        <v>17858173887</v>
      </c>
      <c r="F65" s="6" t="s">
        <v>368</v>
      </c>
      <c r="G65" s="6" t="s">
        <v>369</v>
      </c>
      <c r="H65" s="6" t="s">
        <v>370</v>
      </c>
      <c r="I65" s="6" t="s">
        <v>227</v>
      </c>
      <c r="J65" s="6" t="s">
        <v>167</v>
      </c>
      <c r="K65" s="6" t="s">
        <v>368</v>
      </c>
      <c r="L65" s="6">
        <v>90000</v>
      </c>
      <c r="M65" s="6">
        <v>264</v>
      </c>
      <c r="N65" s="6">
        <v>1501.44</v>
      </c>
      <c r="O65" s="6"/>
      <c r="P65" s="6">
        <v>80000</v>
      </c>
      <c r="Q65" s="6">
        <v>4500</v>
      </c>
      <c r="R65" s="6">
        <v>3734.56</v>
      </c>
      <c r="S65" s="6">
        <f t="shared" si="0"/>
        <v>0</v>
      </c>
      <c r="T65" s="6" t="s">
        <v>429</v>
      </c>
    </row>
    <row r="66" spans="1:20" s="1" customFormat="1" ht="24">
      <c r="A66" s="5">
        <v>63</v>
      </c>
      <c r="B66" s="6">
        <v>2021</v>
      </c>
      <c r="C66" s="6" t="s">
        <v>371</v>
      </c>
      <c r="D66" s="6" t="s">
        <v>57</v>
      </c>
      <c r="E66" s="6">
        <v>13884326900</v>
      </c>
      <c r="F66" s="6" t="s">
        <v>372</v>
      </c>
      <c r="G66" s="6" t="s">
        <v>373</v>
      </c>
      <c r="H66" s="6" t="s">
        <v>374</v>
      </c>
      <c r="I66" s="6" t="s">
        <v>375</v>
      </c>
      <c r="J66" s="6" t="s">
        <v>62</v>
      </c>
      <c r="K66" s="6" t="s">
        <v>376</v>
      </c>
      <c r="L66" s="6">
        <v>8800</v>
      </c>
      <c r="M66" s="6"/>
      <c r="N66" s="6">
        <v>4565.24</v>
      </c>
      <c r="O66" s="6">
        <v>3500</v>
      </c>
      <c r="P66" s="6"/>
      <c r="Q66" s="6">
        <f>L66*0.05</f>
        <v>440</v>
      </c>
      <c r="R66" s="6">
        <v>294.76</v>
      </c>
      <c r="S66" s="6">
        <f t="shared" si="0"/>
        <v>0</v>
      </c>
      <c r="T66" s="6" t="s">
        <v>19</v>
      </c>
    </row>
    <row r="67" spans="1:20" s="1" customFormat="1" ht="24">
      <c r="A67" s="5">
        <v>64</v>
      </c>
      <c r="B67" s="6">
        <v>2021</v>
      </c>
      <c r="C67" s="6" t="s">
        <v>377</v>
      </c>
      <c r="D67" s="6" t="s">
        <v>57</v>
      </c>
      <c r="E67" s="6">
        <v>13884326900</v>
      </c>
      <c r="F67" s="6" t="s">
        <v>376</v>
      </c>
      <c r="G67" s="6" t="s">
        <v>378</v>
      </c>
      <c r="H67" s="6" t="s">
        <v>374</v>
      </c>
      <c r="I67" s="12" t="s">
        <v>57</v>
      </c>
      <c r="J67" s="6" t="s">
        <v>62</v>
      </c>
      <c r="K67" s="6" t="s">
        <v>372</v>
      </c>
      <c r="L67" s="6">
        <v>12663</v>
      </c>
      <c r="M67" s="6"/>
      <c r="N67" s="6">
        <v>5395.7</v>
      </c>
      <c r="O67" s="6">
        <v>6210</v>
      </c>
      <c r="P67" s="6"/>
      <c r="Q67" s="6">
        <v>633</v>
      </c>
      <c r="R67" s="6">
        <v>424.15</v>
      </c>
      <c r="S67" s="6">
        <f t="shared" si="0"/>
        <v>0.15000000000020464</v>
      </c>
      <c r="T67" s="6" t="s">
        <v>19</v>
      </c>
    </row>
    <row r="68" spans="1:20" s="1" customFormat="1" ht="24">
      <c r="A68" s="5">
        <v>65</v>
      </c>
      <c r="B68" s="6">
        <v>2021</v>
      </c>
      <c r="C68" s="6" t="s">
        <v>379</v>
      </c>
      <c r="D68" s="6" t="s">
        <v>380</v>
      </c>
      <c r="E68" s="6">
        <v>13735960321</v>
      </c>
      <c r="F68" s="6" t="s">
        <v>381</v>
      </c>
      <c r="G68" s="6" t="s">
        <v>382</v>
      </c>
      <c r="H68" s="6" t="s">
        <v>383</v>
      </c>
      <c r="I68" s="6" t="s">
        <v>384</v>
      </c>
      <c r="J68" s="6" t="s">
        <v>385</v>
      </c>
      <c r="K68" s="6" t="s">
        <v>381</v>
      </c>
      <c r="L68" s="6">
        <v>10000</v>
      </c>
      <c r="M68" s="6"/>
      <c r="N68" s="6">
        <v>9164</v>
      </c>
      <c r="O68" s="6"/>
      <c r="P68" s="6"/>
      <c r="Q68" s="6">
        <v>500</v>
      </c>
      <c r="R68" s="6">
        <v>336</v>
      </c>
      <c r="S68" s="6">
        <f t="shared" si="0"/>
        <v>0</v>
      </c>
      <c r="T68" s="6" t="s">
        <v>19</v>
      </c>
    </row>
    <row r="69" spans="1:20" s="1" customFormat="1" ht="24">
      <c r="A69" s="5">
        <v>66</v>
      </c>
      <c r="B69" s="6">
        <v>2021</v>
      </c>
      <c r="C69" s="6" t="s">
        <v>386</v>
      </c>
      <c r="D69" s="6" t="s">
        <v>380</v>
      </c>
      <c r="E69" s="6">
        <v>13735960321</v>
      </c>
      <c r="F69" s="6" t="s">
        <v>387</v>
      </c>
      <c r="G69" s="6" t="s">
        <v>388</v>
      </c>
      <c r="H69" s="6" t="s">
        <v>389</v>
      </c>
      <c r="I69" s="6" t="s">
        <v>380</v>
      </c>
      <c r="J69" s="6" t="s">
        <v>390</v>
      </c>
      <c r="K69" s="6" t="s">
        <v>387</v>
      </c>
      <c r="L69" s="6">
        <v>8000</v>
      </c>
      <c r="M69" s="6"/>
      <c r="N69" s="6">
        <v>7332</v>
      </c>
      <c r="O69" s="6"/>
      <c r="P69" s="6"/>
      <c r="Q69" s="6">
        <v>400</v>
      </c>
      <c r="R69" s="6">
        <v>268</v>
      </c>
      <c r="S69" s="6">
        <f t="shared" ref="S69:S78" si="1">L69-M69-N69-O69-P69-Q69-R69</f>
        <v>0</v>
      </c>
      <c r="T69" s="6" t="s">
        <v>19</v>
      </c>
    </row>
    <row r="70" spans="1:20" s="1" customFormat="1" ht="48">
      <c r="A70" s="5">
        <v>67</v>
      </c>
      <c r="B70" s="6">
        <v>2021</v>
      </c>
      <c r="C70" s="6" t="s">
        <v>79</v>
      </c>
      <c r="D70" s="6" t="s">
        <v>80</v>
      </c>
      <c r="E70" s="6">
        <v>13625883170</v>
      </c>
      <c r="F70" s="6" t="s">
        <v>81</v>
      </c>
      <c r="G70" s="6" t="s">
        <v>82</v>
      </c>
      <c r="H70" s="6" t="s">
        <v>83</v>
      </c>
      <c r="I70" s="6" t="s">
        <v>84</v>
      </c>
      <c r="J70" s="6" t="s">
        <v>85</v>
      </c>
      <c r="K70" s="6" t="s">
        <v>81</v>
      </c>
      <c r="L70" s="6">
        <v>57500</v>
      </c>
      <c r="M70" s="6"/>
      <c r="N70" s="6">
        <v>52125</v>
      </c>
      <c r="O70" s="6">
        <v>2500</v>
      </c>
      <c r="P70" s="6"/>
      <c r="Q70" s="6">
        <v>2875</v>
      </c>
      <c r="R70" s="6"/>
      <c r="S70" s="6">
        <f t="shared" si="1"/>
        <v>0</v>
      </c>
      <c r="T70" s="6" t="s">
        <v>429</v>
      </c>
    </row>
    <row r="71" spans="1:20" s="1" customFormat="1" ht="24">
      <c r="A71" s="5">
        <v>68</v>
      </c>
      <c r="B71" s="6">
        <v>2021</v>
      </c>
      <c r="C71" s="6" t="s">
        <v>391</v>
      </c>
      <c r="D71" s="17" t="s">
        <v>392</v>
      </c>
      <c r="E71" s="18">
        <v>18268943577</v>
      </c>
      <c r="F71" s="6" t="s">
        <v>393</v>
      </c>
      <c r="G71" s="6" t="s">
        <v>394</v>
      </c>
      <c r="H71" s="6" t="s">
        <v>395</v>
      </c>
      <c r="I71" s="17" t="s">
        <v>396</v>
      </c>
      <c r="J71" s="17" t="s">
        <v>397</v>
      </c>
      <c r="K71" s="17" t="s">
        <v>393</v>
      </c>
      <c r="L71" s="17">
        <v>20000</v>
      </c>
      <c r="M71" s="18"/>
      <c r="N71" s="17">
        <v>18330</v>
      </c>
      <c r="O71" s="17"/>
      <c r="P71" s="18"/>
      <c r="Q71" s="17">
        <v>1000</v>
      </c>
      <c r="R71" s="17">
        <v>670</v>
      </c>
      <c r="S71" s="6">
        <f t="shared" si="1"/>
        <v>0</v>
      </c>
      <c r="T71" s="6" t="s">
        <v>429</v>
      </c>
    </row>
    <row r="72" spans="1:20" s="1" customFormat="1" ht="24">
      <c r="A72" s="5">
        <v>69</v>
      </c>
      <c r="B72" s="6">
        <v>2021</v>
      </c>
      <c r="C72" s="6" t="s">
        <v>398</v>
      </c>
      <c r="D72" s="6" t="s">
        <v>399</v>
      </c>
      <c r="E72" s="6">
        <v>18868832059</v>
      </c>
      <c r="F72" s="6" t="s">
        <v>400</v>
      </c>
      <c r="G72" s="6" t="s">
        <v>401</v>
      </c>
      <c r="H72" s="6" t="s">
        <v>402</v>
      </c>
      <c r="I72" s="6" t="s">
        <v>403</v>
      </c>
      <c r="J72" s="6" t="s">
        <v>404</v>
      </c>
      <c r="K72" s="6" t="s">
        <v>400</v>
      </c>
      <c r="L72" s="6">
        <v>10000</v>
      </c>
      <c r="M72" s="6"/>
      <c r="N72" s="6">
        <v>9165.0499999999993</v>
      </c>
      <c r="O72" s="6"/>
      <c r="P72" s="6"/>
      <c r="Q72" s="6">
        <v>500</v>
      </c>
      <c r="R72" s="6">
        <v>334.95</v>
      </c>
      <c r="S72" s="6">
        <v>0</v>
      </c>
      <c r="T72" s="6" t="s">
        <v>429</v>
      </c>
    </row>
    <row r="73" spans="1:20" s="1" customFormat="1" ht="48">
      <c r="A73" s="5">
        <v>70</v>
      </c>
      <c r="B73" s="6">
        <v>2021</v>
      </c>
      <c r="C73" s="6" t="s">
        <v>405</v>
      </c>
      <c r="D73" s="6" t="s">
        <v>227</v>
      </c>
      <c r="E73" s="6">
        <v>17858173887</v>
      </c>
      <c r="F73" s="6" t="s">
        <v>368</v>
      </c>
      <c r="G73" s="6" t="s">
        <v>369</v>
      </c>
      <c r="H73" s="6" t="s">
        <v>370</v>
      </c>
      <c r="I73" s="6" t="s">
        <v>406</v>
      </c>
      <c r="J73" s="6" t="s">
        <v>167</v>
      </c>
      <c r="K73" s="6" t="s">
        <v>368</v>
      </c>
      <c r="L73" s="6">
        <v>99500</v>
      </c>
      <c r="M73" s="6">
        <v>7913</v>
      </c>
      <c r="N73" s="6">
        <v>73760</v>
      </c>
      <c r="O73" s="6" t="s">
        <v>120</v>
      </c>
      <c r="P73" s="6"/>
      <c r="Q73" s="6">
        <v>4975</v>
      </c>
      <c r="R73" s="6">
        <v>12852</v>
      </c>
      <c r="S73" s="6">
        <v>0</v>
      </c>
      <c r="T73" s="6" t="s">
        <v>429</v>
      </c>
    </row>
    <row r="74" spans="1:20" s="1" customFormat="1" ht="36">
      <c r="A74" s="5">
        <v>71</v>
      </c>
      <c r="B74" s="6">
        <v>2021</v>
      </c>
      <c r="C74" s="6" t="s">
        <v>407</v>
      </c>
      <c r="D74" s="6" t="s">
        <v>53</v>
      </c>
      <c r="E74" s="6">
        <v>15857808601</v>
      </c>
      <c r="F74" s="6" t="s">
        <v>408</v>
      </c>
      <c r="G74" s="6" t="s">
        <v>409</v>
      </c>
      <c r="H74" s="6" t="s">
        <v>410</v>
      </c>
      <c r="I74" s="6" t="s">
        <v>53</v>
      </c>
      <c r="J74" s="6" t="s">
        <v>411</v>
      </c>
      <c r="K74" s="6" t="s">
        <v>408</v>
      </c>
      <c r="L74" s="6">
        <v>13000</v>
      </c>
      <c r="M74" s="6"/>
      <c r="N74" s="6">
        <v>11913.81</v>
      </c>
      <c r="O74" s="6"/>
      <c r="P74" s="6"/>
      <c r="Q74" s="6">
        <v>650</v>
      </c>
      <c r="R74" s="6">
        <v>436.19</v>
      </c>
      <c r="S74" s="6">
        <v>0</v>
      </c>
      <c r="T74" s="6" t="s">
        <v>428</v>
      </c>
    </row>
    <row r="75" spans="1:20" s="1" customFormat="1" ht="24">
      <c r="A75" s="5">
        <v>72</v>
      </c>
      <c r="B75" s="6">
        <v>2021</v>
      </c>
      <c r="C75" s="6" t="s">
        <v>412</v>
      </c>
      <c r="D75" s="6" t="s">
        <v>49</v>
      </c>
      <c r="E75" s="6">
        <v>13625883170</v>
      </c>
      <c r="F75" s="6" t="s">
        <v>413</v>
      </c>
      <c r="G75" s="6"/>
      <c r="H75" s="6" t="s">
        <v>414</v>
      </c>
      <c r="I75" s="6" t="s">
        <v>415</v>
      </c>
      <c r="J75" s="6" t="s">
        <v>412</v>
      </c>
      <c r="K75" s="6" t="s">
        <v>413</v>
      </c>
      <c r="L75" s="6">
        <v>50000</v>
      </c>
      <c r="M75" s="6">
        <v>10000</v>
      </c>
      <c r="N75" s="6">
        <v>20170</v>
      </c>
      <c r="O75" s="6"/>
      <c r="P75" s="6">
        <v>10000</v>
      </c>
      <c r="Q75" s="6">
        <v>2500</v>
      </c>
      <c r="R75" s="6">
        <v>7330</v>
      </c>
      <c r="S75" s="6">
        <f t="shared" si="1"/>
        <v>0</v>
      </c>
      <c r="T75" s="6" t="s">
        <v>429</v>
      </c>
    </row>
    <row r="76" spans="1:20" s="1" customFormat="1" ht="24">
      <c r="A76" s="5">
        <v>73</v>
      </c>
      <c r="B76" s="6">
        <v>2021</v>
      </c>
      <c r="C76" s="6" t="s">
        <v>416</v>
      </c>
      <c r="D76" s="10" t="s">
        <v>145</v>
      </c>
      <c r="E76" s="11">
        <v>18157819960</v>
      </c>
      <c r="F76" s="11" t="s">
        <v>417</v>
      </c>
      <c r="G76" s="10" t="s">
        <v>418</v>
      </c>
      <c r="H76" s="11" t="s">
        <v>419</v>
      </c>
      <c r="I76" s="10" t="s">
        <v>420</v>
      </c>
      <c r="J76" s="10"/>
      <c r="K76" s="10" t="s">
        <v>417</v>
      </c>
      <c r="L76" s="10">
        <v>88000</v>
      </c>
      <c r="M76" s="11"/>
      <c r="N76" s="10">
        <v>57078.38</v>
      </c>
      <c r="O76" s="10"/>
      <c r="P76" s="11"/>
      <c r="Q76" s="10">
        <v>4400</v>
      </c>
      <c r="R76" s="10">
        <v>26521.62</v>
      </c>
      <c r="S76" s="6">
        <f t="shared" si="1"/>
        <v>0</v>
      </c>
      <c r="T76" s="6" t="s">
        <v>429</v>
      </c>
    </row>
    <row r="77" spans="1:20" s="1" customFormat="1" ht="108">
      <c r="A77" s="5">
        <v>74</v>
      </c>
      <c r="B77" s="6">
        <v>2021</v>
      </c>
      <c r="C77" s="6" t="s">
        <v>421</v>
      </c>
      <c r="D77" s="6" t="s">
        <v>57</v>
      </c>
      <c r="E77" s="6">
        <v>13884326900</v>
      </c>
      <c r="F77" s="6" t="s">
        <v>422</v>
      </c>
      <c r="G77" s="6" t="s">
        <v>59</v>
      </c>
      <c r="H77" s="6" t="s">
        <v>135</v>
      </c>
      <c r="I77" s="6" t="s">
        <v>57</v>
      </c>
      <c r="J77" s="6" t="s">
        <v>62</v>
      </c>
      <c r="K77" s="6" t="s">
        <v>422</v>
      </c>
      <c r="L77" s="6">
        <v>34000</v>
      </c>
      <c r="M77" s="6"/>
      <c r="N77" s="6">
        <f>L77-Q77-R77</f>
        <v>31552</v>
      </c>
      <c r="O77" s="6"/>
      <c r="P77" s="6"/>
      <c r="Q77" s="6">
        <f>L77*0.05</f>
        <v>1700</v>
      </c>
      <c r="R77" s="6">
        <v>748</v>
      </c>
      <c r="S77" s="6">
        <f t="shared" si="1"/>
        <v>0</v>
      </c>
      <c r="T77" s="6" t="s">
        <v>19</v>
      </c>
    </row>
    <row r="78" spans="1:20" s="1" customFormat="1" ht="36">
      <c r="A78" s="5">
        <v>75</v>
      </c>
      <c r="B78" s="6">
        <v>2021</v>
      </c>
      <c r="C78" s="6" t="s">
        <v>423</v>
      </c>
      <c r="D78" s="6" t="s">
        <v>424</v>
      </c>
      <c r="E78" s="6">
        <v>15157820537</v>
      </c>
      <c r="F78" s="6" t="s">
        <v>51</v>
      </c>
      <c r="G78" s="6" t="s">
        <v>52</v>
      </c>
      <c r="H78" s="6" t="s">
        <v>425</v>
      </c>
      <c r="I78" s="6" t="s">
        <v>426</v>
      </c>
      <c r="J78" s="6" t="s">
        <v>427</v>
      </c>
      <c r="K78" s="6" t="s">
        <v>51</v>
      </c>
      <c r="L78" s="6">
        <v>50000</v>
      </c>
      <c r="M78" s="6"/>
      <c r="N78" s="6">
        <v>40000</v>
      </c>
      <c r="O78" s="6" t="s">
        <v>120</v>
      </c>
      <c r="P78" s="6"/>
      <c r="Q78" s="6">
        <v>2500</v>
      </c>
      <c r="R78" s="6">
        <v>3750</v>
      </c>
      <c r="S78" s="6" t="e">
        <f t="shared" si="1"/>
        <v>#VALUE!</v>
      </c>
      <c r="T78" s="6" t="s">
        <v>19</v>
      </c>
    </row>
  </sheetData>
  <autoFilter ref="A3:T78"/>
  <mergeCells count="16">
    <mergeCell ref="A1:T1"/>
    <mergeCell ref="M2:R2"/>
    <mergeCell ref="A2:A3"/>
    <mergeCell ref="B2:B3"/>
    <mergeCell ref="C2:C3"/>
    <mergeCell ref="D2:D3"/>
    <mergeCell ref="E2:E3"/>
    <mergeCell ref="F2:F3"/>
    <mergeCell ref="G2:G3"/>
    <mergeCell ref="H2:H3"/>
    <mergeCell ref="I2:I3"/>
    <mergeCell ref="J2:J3"/>
    <mergeCell ref="K2:K3"/>
    <mergeCell ref="L2:L3"/>
    <mergeCell ref="T2:T3"/>
    <mergeCell ref="S2:S3"/>
  </mergeCells>
  <phoneticPr fontId="8" type="noConversion"/>
  <dataValidations count="1">
    <dataValidation type="list" allowBlank="1" showInputMessage="1" showErrorMessage="1" sqref="T4:T78">
      <formula1>"技术培训,外地,科研项目,其他"</formula1>
    </dataValidation>
  </dataValidations>
  <pageMargins left="0.31458333333333299" right="7.8472222222222193E-2" top="0.66874999999999996" bottom="0.39305555555555599" header="0.3" footer="0.27500000000000002"/>
  <pageSetup paperSize="8" scale="5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2019年以来科研项目（横向）有关情况统计表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叶翔</cp:lastModifiedBy>
  <cp:lastPrinted>2023-10-25T07:22:00Z</cp:lastPrinted>
  <dcterms:created xsi:type="dcterms:W3CDTF">2006-09-16T00:00:00Z</dcterms:created>
  <dcterms:modified xsi:type="dcterms:W3CDTF">2023-12-14T03:29:03Z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AA8F79BD6EB54297A616C3126161D5D9_13</vt:lpwstr>
  </property>
</Properties>
</file>